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elm53716_x" localSheetId="0">Sheet1!$A$1:$F$113</definedName>
  </definedNames>
  <calcPr calcId="145621"/>
</workbook>
</file>

<file path=xl/calcChain.xml><?xml version="1.0" encoding="utf-8"?>
<calcChain xmlns="http://schemas.openxmlformats.org/spreadsheetml/2006/main">
  <c r="H4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5" i="1"/>
  <c r="N4" i="1"/>
</calcChain>
</file>

<file path=xl/connections.xml><?xml version="1.0" encoding="utf-8"?>
<connections xmlns="http://schemas.openxmlformats.org/spreadsheetml/2006/main">
  <connection id="1" name="elm53716-x" type="6" refreshedVersion="4" background="1" saveData="1">
    <textPr codePage="437" sourceFile="E:\femjobs\GWM_B30_DB_LT\PRE_files\mudfiles\Vib\elm53716-x.xyd" space="1" comma="1" semicolon="1" consecutive="1" delimiter="_x0000_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<sst xmlns="http://schemas.openxmlformats.org/spreadsheetml/2006/main" count="37" uniqueCount="24">
  <si>
    <t>XYDATA</t>
  </si>
  <si>
    <t>Element</t>
  </si>
  <si>
    <t>Frequency</t>
  </si>
  <si>
    <t>[Hz]</t>
  </si>
  <si>
    <t>Von Mises</t>
  </si>
  <si>
    <t>[MPa]</t>
  </si>
  <si>
    <t>Sweep Rate</t>
  </si>
  <si>
    <t>[Hz/s]</t>
  </si>
  <si>
    <t>Fre_average</t>
  </si>
  <si>
    <t>n_test</t>
  </si>
  <si>
    <t>[#]</t>
  </si>
  <si>
    <t>VM_Average</t>
  </si>
  <si>
    <t>Material S-N curve</t>
  </si>
  <si>
    <t>S0</t>
  </si>
  <si>
    <t>N0</t>
  </si>
  <si>
    <t xml:space="preserve"> -(1/K)</t>
  </si>
  <si>
    <t>K</t>
  </si>
  <si>
    <t>N</t>
  </si>
  <si>
    <t>S_1</t>
  </si>
  <si>
    <t>n</t>
  </si>
  <si>
    <t>Sa</t>
  </si>
  <si>
    <t>N(VM_Ave)</t>
  </si>
  <si>
    <t>Sub Damage</t>
  </si>
  <si>
    <t>Total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</si>
</sst>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E+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1" fontId="0" fillId="33" borderId="0" xfId="0" applyNumberFormat="1" applyFill="1" applyAlignment="1">
      <alignment horizontal="center" vertical="center"/>
    </xf>
    <xf numFmtId="11" fontId="0" fillId="0" borderId="0" xfId="0" applyNumberFormat="1"/>
    <xf numFmtId="0" fontId="18" fillId="0" borderId="0" xfId="41"/>
    <xf numFmtId="0" fontId="18" fillId="0" borderId="0" xfId="41" applyFont="1" applyBorder="1" applyAlignment="1">
      <alignment horizontal="center"/>
    </xf>
    <xf numFmtId="164" fontId="18" fillId="0" borderId="0" xfId="41" applyNumberFormat="1" applyFont="1" applyBorder="1" applyAlignment="1">
      <alignment horizontal="center"/>
    </xf>
    <xf numFmtId="167" fontId="18" fillId="0" borderId="0" xfId="41" applyNumberFormat="1" applyFont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0" fontId="18" fillId="0" borderId="0" xfId="41" applyFont="1" applyAlignment="1">
      <alignment horizontal="center"/>
    </xf>
    <xf numFmtId="0" fontId="18" fillId="0" borderId="0" xfId="41" applyAlignment="1">
      <alignment horizontal="right"/>
    </xf>
    <xf numFmtId="11" fontId="18" fillId="0" borderId="0" xfId="41" applyNumberFormat="1" applyFont="1" applyBorder="1" applyAlignment="1">
      <alignment horizontal="right"/>
    </xf>
    <xf numFmtId="164" fontId="18" fillId="0" borderId="0" xfId="41" applyNumberFormat="1" applyFont="1" applyBorder="1" applyAlignment="1">
      <alignment horizontal="right"/>
    </xf>
  </cellXfs>
  <cellStyles count="122">
    <cellStyle name="20% - Accent1" xfId="18" builtinId="30" customBuiltin="1"/>
    <cellStyle name="20% - Accent1 2" xfId="49"/>
    <cellStyle name="20% - Accent1 2 2" xfId="79"/>
    <cellStyle name="20% - Accent1 2 3" xfId="109"/>
    <cellStyle name="20% - Accent1 3" xfId="61"/>
    <cellStyle name="20% - Accent1 4" xfId="92"/>
    <cellStyle name="20% - Accent2" xfId="22" builtinId="34" customBuiltin="1"/>
    <cellStyle name="20% - Accent2 2" xfId="51"/>
    <cellStyle name="20% - Accent2 2 2" xfId="81"/>
    <cellStyle name="20% - Accent2 2 3" xfId="111"/>
    <cellStyle name="20% - Accent2 3" xfId="63"/>
    <cellStyle name="20% - Accent2 4" xfId="94"/>
    <cellStyle name="20% - Accent3" xfId="26" builtinId="38" customBuiltin="1"/>
    <cellStyle name="20% - Accent3 2" xfId="53"/>
    <cellStyle name="20% - Accent3 2 2" xfId="83"/>
    <cellStyle name="20% - Accent3 2 3" xfId="113"/>
    <cellStyle name="20% - Accent3 3" xfId="65"/>
    <cellStyle name="20% - Accent3 4" xfId="96"/>
    <cellStyle name="20% - Accent4" xfId="30" builtinId="42" customBuiltin="1"/>
    <cellStyle name="20% - Accent4 2" xfId="55"/>
    <cellStyle name="20% - Accent4 2 2" xfId="85"/>
    <cellStyle name="20% - Accent4 2 3" xfId="115"/>
    <cellStyle name="20% - Accent4 3" xfId="67"/>
    <cellStyle name="20% - Accent4 4" xfId="98"/>
    <cellStyle name="20% - Accent5" xfId="34" builtinId="46" customBuiltin="1"/>
    <cellStyle name="20% - Accent5 2" xfId="57"/>
    <cellStyle name="20% - Accent5 2 2" xfId="87"/>
    <cellStyle name="20% - Accent5 2 3" xfId="117"/>
    <cellStyle name="20% - Accent5 3" xfId="69"/>
    <cellStyle name="20% - Accent5 4" xfId="100"/>
    <cellStyle name="20% - Accent6" xfId="38" builtinId="50" customBuiltin="1"/>
    <cellStyle name="20% - Accent6 2" xfId="59"/>
    <cellStyle name="20% - Accent6 2 2" xfId="89"/>
    <cellStyle name="20% - Accent6 2 3" xfId="119"/>
    <cellStyle name="20% - Accent6 3" xfId="71"/>
    <cellStyle name="20% - Accent6 4" xfId="102"/>
    <cellStyle name="40% - Accent1" xfId="19" builtinId="31" customBuiltin="1"/>
    <cellStyle name="40% - Accent1 2" xfId="50"/>
    <cellStyle name="40% - Accent1 2 2" xfId="80"/>
    <cellStyle name="40% - Accent1 2 3" xfId="110"/>
    <cellStyle name="40% - Accent1 3" xfId="62"/>
    <cellStyle name="40% - Accent1 4" xfId="93"/>
    <cellStyle name="40% - Accent2" xfId="23" builtinId="35" customBuiltin="1"/>
    <cellStyle name="40% - Accent2 2" xfId="52"/>
    <cellStyle name="40% - Accent2 2 2" xfId="82"/>
    <cellStyle name="40% - Accent2 2 3" xfId="112"/>
    <cellStyle name="40% - Accent2 3" xfId="64"/>
    <cellStyle name="40% - Accent2 4" xfId="95"/>
    <cellStyle name="40% - Accent3" xfId="27" builtinId="39" customBuiltin="1"/>
    <cellStyle name="40% - Accent3 2" xfId="54"/>
    <cellStyle name="40% - Accent3 2 2" xfId="84"/>
    <cellStyle name="40% - Accent3 2 3" xfId="114"/>
    <cellStyle name="40% - Accent3 3" xfId="66"/>
    <cellStyle name="40% - Accent3 4" xfId="97"/>
    <cellStyle name="40% - Accent4" xfId="31" builtinId="43" customBuiltin="1"/>
    <cellStyle name="40% - Accent4 2" xfId="56"/>
    <cellStyle name="40% - Accent4 2 2" xfId="86"/>
    <cellStyle name="40% - Accent4 2 3" xfId="116"/>
    <cellStyle name="40% - Accent4 3" xfId="68"/>
    <cellStyle name="40% - Accent4 4" xfId="99"/>
    <cellStyle name="40% - Accent5" xfId="35" builtinId="47" customBuiltin="1"/>
    <cellStyle name="40% - Accent5 2" xfId="58"/>
    <cellStyle name="40% - Accent5 2 2" xfId="88"/>
    <cellStyle name="40% - Accent5 2 3" xfId="118"/>
    <cellStyle name="40% - Accent5 3" xfId="70"/>
    <cellStyle name="40% - Accent5 4" xfId="101"/>
    <cellStyle name="40% - Accent6" xfId="39" builtinId="51" customBuiltin="1"/>
    <cellStyle name="40% - Accent6 2" xfId="60"/>
    <cellStyle name="40% - Accent6 2 2" xfId="90"/>
    <cellStyle name="40% - Accent6 2 3" xfId="120"/>
    <cellStyle name="40% - Accent6 3" xfId="72"/>
    <cellStyle name="40% - Accent6 4" xfId="103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3"/>
    <cellStyle name="Normal 2 3" xfId="46"/>
    <cellStyle name="Normal 2 3 2" xfId="76"/>
    <cellStyle name="Normal 2 4" xfId="73"/>
    <cellStyle name="Normal 2 5" xfId="104"/>
    <cellStyle name="Normal 3" xfId="45"/>
    <cellStyle name="Normal 3 2" xfId="75"/>
    <cellStyle name="Normal 3 3" xfId="106"/>
    <cellStyle name="Normal 4" xfId="47"/>
    <cellStyle name="Normal 4 2" xfId="77"/>
    <cellStyle name="Normal 4 3" xfId="107"/>
    <cellStyle name="Normal 5" xfId="91"/>
    <cellStyle name="Normal 5 2" xfId="121"/>
    <cellStyle name="Normal 6" xfId="41"/>
    <cellStyle name="Note 2" xfId="44"/>
    <cellStyle name="Note 2 2" xfId="74"/>
    <cellStyle name="Note 2 3" xfId="105"/>
    <cellStyle name="Note 3" xfId="48"/>
    <cellStyle name="Note 3 2" xfId="78"/>
    <cellStyle name="Note 3 3" xfId="108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lm53716-x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workbookViewId="0">
      <selection activeCell="K13" sqref="K13"/>
    </sheetView>
  </sheetViews>
  <sheetFormatPr defaultRowHeight="15" x14ac:dyDescent="0.25"/>
  <cols>
    <col min="1" max="1" width="10" bestFit="1" customWidth="1"/>
    <col min="2" max="2" width="10.140625" bestFit="1" customWidth="1"/>
    <col min="3" max="3" width="12" bestFit="1" customWidth="1"/>
    <col min="4" max="4" width="6.5703125" bestFit="1" customWidth="1"/>
    <col min="5" max="5" width="12.42578125" bestFit="1" customWidth="1"/>
    <col min="6" max="6" width="12" bestFit="1" customWidth="1"/>
    <col min="7" max="7" width="11.28515625" bestFit="1" customWidth="1"/>
    <col min="8" max="8" width="13.140625" bestFit="1" customWidth="1"/>
    <col min="14" max="14" width="11.42578125" bestFit="1" customWidth="1"/>
  </cols>
  <sheetData>
    <row r="1" spans="1:20" x14ac:dyDescent="0.25">
      <c r="A1" t="s">
        <v>0</v>
      </c>
      <c r="B1" t="s">
        <v>1</v>
      </c>
      <c r="C1">
        <v>53716</v>
      </c>
      <c r="R1" s="4" t="s">
        <v>12</v>
      </c>
      <c r="S1" s="4"/>
      <c r="T1" s="4"/>
    </row>
    <row r="2" spans="1:20" x14ac:dyDescent="0.25">
      <c r="A2" s="1" t="s">
        <v>2</v>
      </c>
      <c r="B2" s="1" t="s">
        <v>4</v>
      </c>
      <c r="C2" s="1" t="s">
        <v>8</v>
      </c>
      <c r="D2" s="1" t="s">
        <v>9</v>
      </c>
      <c r="E2" s="1" t="s">
        <v>11</v>
      </c>
      <c r="F2" s="1" t="s">
        <v>21</v>
      </c>
      <c r="G2" s="1" t="s">
        <v>22</v>
      </c>
      <c r="H2" s="1" t="s">
        <v>23</v>
      </c>
      <c r="N2" s="1" t="s">
        <v>6</v>
      </c>
      <c r="R2" s="12" t="s">
        <v>13</v>
      </c>
      <c r="S2" s="13">
        <v>28.424999999999997</v>
      </c>
      <c r="T2" s="7" t="s">
        <v>5</v>
      </c>
    </row>
    <row r="3" spans="1:20" x14ac:dyDescent="0.25">
      <c r="A3" s="1" t="s">
        <v>3</v>
      </c>
      <c r="B3" s="1" t="s">
        <v>5</v>
      </c>
      <c r="C3" s="1" t="s">
        <v>3</v>
      </c>
      <c r="D3" s="1" t="s">
        <v>10</v>
      </c>
      <c r="E3" s="1" t="s">
        <v>5</v>
      </c>
      <c r="F3" s="1" t="s">
        <v>10</v>
      </c>
      <c r="G3" s="1" t="s">
        <v>10</v>
      </c>
      <c r="H3" s="1" t="s">
        <v>10</v>
      </c>
      <c r="N3" s="1" t="s">
        <v>7</v>
      </c>
      <c r="R3" s="12" t="s">
        <v>14</v>
      </c>
      <c r="S3" s="13">
        <v>10</v>
      </c>
      <c r="T3" s="7" t="s">
        <v>10</v>
      </c>
    </row>
    <row r="4" spans="1:20" x14ac:dyDescent="0.25">
      <c r="A4" s="1">
        <v>15</v>
      </c>
      <c r="B4" s="2">
        <v>2.7544289000000002</v>
      </c>
      <c r="C4" s="2"/>
      <c r="D4" s="3"/>
      <c r="E4" s="3"/>
      <c r="H4" s="5">
        <f>SUM(G5:G113)</f>
        <v>6.5139979544850317E-4</v>
      </c>
      <c r="N4" s="1">
        <f>(100-15)/4/60</f>
        <v>0.35416666666666669</v>
      </c>
      <c r="R4" s="12" t="s">
        <v>15</v>
      </c>
      <c r="S4" s="13">
        <v>-7.0999999999999994E-2</v>
      </c>
      <c r="T4" s="7" t="s">
        <v>10</v>
      </c>
    </row>
    <row r="5" spans="1:20" x14ac:dyDescent="0.25">
      <c r="A5" s="1">
        <v>16</v>
      </c>
      <c r="B5" s="2">
        <v>2.6501473999999998</v>
      </c>
      <c r="C5" s="2">
        <f>(A4+A5)/2</f>
        <v>15.5</v>
      </c>
      <c r="D5" s="3">
        <f>C5*(A5-A4)/$N$4</f>
        <v>43.764705882352942</v>
      </c>
      <c r="E5" s="3">
        <f>(B4+B5)/2</f>
        <v>2.7022881500000002</v>
      </c>
      <c r="F5" s="6">
        <f>$S$3*(E5/$S$2)^(-$S$5)</f>
        <v>2030315041533341.2</v>
      </c>
      <c r="G5" s="6">
        <f>D5/F5</f>
        <v>2.1555623135856206E-14</v>
      </c>
      <c r="R5" s="12" t="s">
        <v>16</v>
      </c>
      <c r="S5" s="13">
        <v>14</v>
      </c>
      <c r="T5" s="7" t="s">
        <v>10</v>
      </c>
    </row>
    <row r="6" spans="1:20" x14ac:dyDescent="0.25">
      <c r="A6" s="1">
        <v>16.492508000000001</v>
      </c>
      <c r="B6" s="2">
        <v>2.6585133000000001</v>
      </c>
      <c r="C6" s="2">
        <f t="shared" ref="C6:C69" si="0">(A5+A6)/2</f>
        <v>16.246254</v>
      </c>
      <c r="D6" s="3">
        <f t="shared" ref="D6:D69" si="1">C6*(A6-A5)/$N$4</f>
        <v>22.592216654208038</v>
      </c>
      <c r="E6" s="3">
        <f t="shared" ref="E6:E69" si="2">(B5+B6)/2</f>
        <v>2.6543303499999999</v>
      </c>
      <c r="F6" s="6">
        <f t="shared" ref="F6:F69" si="3">$S$3*(E6/$S$2)^(-$S$5)</f>
        <v>2608777299068595</v>
      </c>
      <c r="G6" s="6">
        <f t="shared" ref="G6:G69" si="4">D6/F6</f>
        <v>8.6600786745093494E-15</v>
      </c>
      <c r="R6" s="8" t="s">
        <v>17</v>
      </c>
      <c r="S6" s="14">
        <v>500000</v>
      </c>
      <c r="T6" s="7" t="s">
        <v>10</v>
      </c>
    </row>
    <row r="7" spans="1:20" x14ac:dyDescent="0.25">
      <c r="A7" s="1">
        <v>17</v>
      </c>
      <c r="B7" s="2">
        <v>2.6674566</v>
      </c>
      <c r="C7" s="2">
        <f t="shared" si="0"/>
        <v>16.746254</v>
      </c>
      <c r="D7" s="3">
        <f t="shared" si="1"/>
        <v>23.996018639909607</v>
      </c>
      <c r="E7" s="3">
        <f t="shared" si="2"/>
        <v>2.6629849500000002</v>
      </c>
      <c r="F7" s="6">
        <f t="shared" si="3"/>
        <v>2492554476705530.5</v>
      </c>
      <c r="G7" s="6">
        <f t="shared" si="4"/>
        <v>9.6270789120828859E-15</v>
      </c>
      <c r="R7" s="11" t="s">
        <v>18</v>
      </c>
      <c r="S7" s="15">
        <v>13.123804696757952</v>
      </c>
      <c r="T7" s="7" t="s">
        <v>5</v>
      </c>
    </row>
    <row r="8" spans="1:20" x14ac:dyDescent="0.25">
      <c r="A8" s="1">
        <v>18</v>
      </c>
      <c r="B8" s="2">
        <v>2.6860631000000001</v>
      </c>
      <c r="C8" s="2">
        <f t="shared" si="0"/>
        <v>17.5</v>
      </c>
      <c r="D8" s="3">
        <f t="shared" si="1"/>
        <v>49.411764705882348</v>
      </c>
      <c r="E8" s="3">
        <f t="shared" si="2"/>
        <v>2.6767598499999998</v>
      </c>
      <c r="F8" s="6">
        <f t="shared" si="3"/>
        <v>2318861950168925</v>
      </c>
      <c r="G8" s="6">
        <f t="shared" si="4"/>
        <v>2.1308627148883439E-14</v>
      </c>
      <c r="R8" s="11" t="s">
        <v>19</v>
      </c>
      <c r="S8" s="8" t="s">
        <v>20</v>
      </c>
      <c r="T8" s="7"/>
    </row>
    <row r="9" spans="1:20" x14ac:dyDescent="0.25">
      <c r="A9" s="1">
        <v>18.133520000000001</v>
      </c>
      <c r="B9" s="2">
        <v>2.6886480000000001</v>
      </c>
      <c r="C9" s="2">
        <f t="shared" si="0"/>
        <v>18.066760000000002</v>
      </c>
      <c r="D9" s="3">
        <f t="shared" si="1"/>
        <v>6.8111260099765092</v>
      </c>
      <c r="E9" s="3">
        <f t="shared" si="2"/>
        <v>2.6873555500000004</v>
      </c>
      <c r="F9" s="6">
        <f t="shared" si="3"/>
        <v>2194091901419099</v>
      </c>
      <c r="G9" s="6">
        <f t="shared" si="4"/>
        <v>3.1043029717994929E-15</v>
      </c>
      <c r="R9" s="11" t="s">
        <v>10</v>
      </c>
      <c r="S9" s="8" t="s">
        <v>5</v>
      </c>
      <c r="T9" s="7"/>
    </row>
    <row r="10" spans="1:20" x14ac:dyDescent="0.25">
      <c r="A10" s="1">
        <v>19</v>
      </c>
      <c r="B10" s="2">
        <v>2.7060162999999999</v>
      </c>
      <c r="C10" s="2">
        <f t="shared" si="0"/>
        <v>18.566760000000002</v>
      </c>
      <c r="D10" s="3">
        <f t="shared" si="1"/>
        <v>45.424168107670553</v>
      </c>
      <c r="E10" s="3">
        <f t="shared" si="2"/>
        <v>2.6973321500000003</v>
      </c>
      <c r="F10" s="6">
        <f t="shared" si="3"/>
        <v>2083169570732458</v>
      </c>
      <c r="G10" s="6">
        <f t="shared" si="4"/>
        <v>2.1805314721306665E-14</v>
      </c>
      <c r="R10" s="10">
        <v>10</v>
      </c>
      <c r="S10" s="9">
        <v>28.424999999999997</v>
      </c>
      <c r="T10" s="7"/>
    </row>
    <row r="11" spans="1:20" x14ac:dyDescent="0.25">
      <c r="A11" s="1">
        <v>19.937815000000001</v>
      </c>
      <c r="B11" s="2">
        <v>2.7260013000000001</v>
      </c>
      <c r="C11" s="2">
        <f t="shared" si="0"/>
        <v>19.4689075</v>
      </c>
      <c r="D11" s="3">
        <f t="shared" si="1"/>
        <v>51.552659257729438</v>
      </c>
      <c r="E11" s="3">
        <f t="shared" si="2"/>
        <v>2.7160088</v>
      </c>
      <c r="F11" s="6">
        <f t="shared" si="3"/>
        <v>1891342617487139.7</v>
      </c>
      <c r="G11" s="6">
        <f t="shared" si="4"/>
        <v>2.7257176347151165E-14</v>
      </c>
      <c r="R11" s="10">
        <v>100</v>
      </c>
      <c r="S11" s="9">
        <v>24.114146882587747</v>
      </c>
      <c r="T11" s="7"/>
    </row>
    <row r="12" spans="1:20" x14ac:dyDescent="0.25">
      <c r="A12" s="1">
        <v>20</v>
      </c>
      <c r="B12" s="2">
        <v>2.7273710000000002</v>
      </c>
      <c r="C12" s="2">
        <f t="shared" si="0"/>
        <v>19.9689075</v>
      </c>
      <c r="D12" s="3">
        <f t="shared" si="1"/>
        <v>3.5061642716823238</v>
      </c>
      <c r="E12" s="3">
        <f t="shared" si="2"/>
        <v>2.7266861499999999</v>
      </c>
      <c r="F12" s="6">
        <f t="shared" si="3"/>
        <v>1790253355865772.5</v>
      </c>
      <c r="G12" s="6">
        <f t="shared" si="4"/>
        <v>1.9584737881900136E-15</v>
      </c>
      <c r="R12" s="10">
        <v>1000</v>
      </c>
      <c r="S12" s="9">
        <v>20.457065255057746</v>
      </c>
      <c r="T12" s="7"/>
    </row>
    <row r="13" spans="1:20" x14ac:dyDescent="0.25">
      <c r="A13" s="1">
        <v>21</v>
      </c>
      <c r="B13" s="2">
        <v>2.7501864</v>
      </c>
      <c r="C13" s="2">
        <f t="shared" si="0"/>
        <v>20.5</v>
      </c>
      <c r="D13" s="3">
        <f t="shared" si="1"/>
        <v>57.882352941176471</v>
      </c>
      <c r="E13" s="3">
        <f t="shared" si="2"/>
        <v>2.7387787000000001</v>
      </c>
      <c r="F13" s="6">
        <f t="shared" si="3"/>
        <v>1682710653734886</v>
      </c>
      <c r="G13" s="6">
        <f t="shared" si="4"/>
        <v>3.4398280424922026E-14</v>
      </c>
      <c r="R13" s="10">
        <v>10000</v>
      </c>
      <c r="S13" s="9">
        <v>17.354606028043793</v>
      </c>
      <c r="T13" s="7"/>
    </row>
    <row r="14" spans="1:20" x14ac:dyDescent="0.25">
      <c r="A14" s="1">
        <v>21.921638000000002</v>
      </c>
      <c r="B14" s="2">
        <v>2.7725632</v>
      </c>
      <c r="C14" s="2">
        <f t="shared" si="0"/>
        <v>21.460819000000001</v>
      </c>
      <c r="D14" s="3">
        <f t="shared" si="1"/>
        <v>55.846888380768092</v>
      </c>
      <c r="E14" s="3">
        <f t="shared" si="2"/>
        <v>2.7613748</v>
      </c>
      <c r="F14" s="6">
        <f t="shared" si="3"/>
        <v>1499863118874246</v>
      </c>
      <c r="G14" s="6">
        <f t="shared" si="4"/>
        <v>3.7234656734999361E-14</v>
      </c>
      <c r="R14" s="10">
        <v>100000</v>
      </c>
      <c r="S14" s="9">
        <v>14.722656775714718</v>
      </c>
      <c r="T14" s="7"/>
    </row>
    <row r="15" spans="1:20" x14ac:dyDescent="0.25">
      <c r="A15" s="1">
        <v>22</v>
      </c>
      <c r="B15" s="2">
        <v>2.7745275</v>
      </c>
      <c r="C15" s="2">
        <f t="shared" si="0"/>
        <v>21.960819000000001</v>
      </c>
      <c r="D15" s="3">
        <f t="shared" si="1"/>
        <v>4.8589939721730824</v>
      </c>
      <c r="E15" s="3">
        <f t="shared" si="2"/>
        <v>2.77354535</v>
      </c>
      <c r="F15" s="6">
        <f t="shared" si="3"/>
        <v>1410304292163779.5</v>
      </c>
      <c r="G15" s="6">
        <f t="shared" si="4"/>
        <v>3.4453514742680826E-15</v>
      </c>
      <c r="R15" s="10">
        <v>1000000</v>
      </c>
      <c r="S15" s="9">
        <v>12.489861318962548</v>
      </c>
      <c r="T15" s="7"/>
    </row>
    <row r="16" spans="1:20" x14ac:dyDescent="0.25">
      <c r="A16" s="1">
        <v>23</v>
      </c>
      <c r="B16" s="2">
        <v>2.8004644000000001</v>
      </c>
      <c r="C16" s="2">
        <f t="shared" si="0"/>
        <v>22.5</v>
      </c>
      <c r="D16" s="3">
        <f t="shared" si="1"/>
        <v>63.529411764705877</v>
      </c>
      <c r="E16" s="3">
        <f t="shared" si="2"/>
        <v>2.7874959500000003</v>
      </c>
      <c r="F16" s="6">
        <f t="shared" si="3"/>
        <v>1314641071326193</v>
      </c>
      <c r="G16" s="6">
        <f t="shared" si="4"/>
        <v>4.8324529904286517E-14</v>
      </c>
      <c r="R16" s="10">
        <v>10000000</v>
      </c>
      <c r="S16" s="9">
        <v>10.595685149995216</v>
      </c>
      <c r="T16" s="7"/>
    </row>
    <row r="17" spans="1:7" x14ac:dyDescent="0.25">
      <c r="A17" s="1">
        <v>24</v>
      </c>
      <c r="B17" s="2">
        <v>2.8280745</v>
      </c>
      <c r="C17" s="2">
        <f t="shared" si="0"/>
        <v>23.5</v>
      </c>
      <c r="D17" s="3">
        <f t="shared" si="1"/>
        <v>66.35294117647058</v>
      </c>
      <c r="E17" s="3">
        <f t="shared" si="2"/>
        <v>2.8142694500000003</v>
      </c>
      <c r="F17" s="6">
        <f t="shared" si="3"/>
        <v>1149971717067268.7</v>
      </c>
      <c r="G17" s="6">
        <f t="shared" si="4"/>
        <v>5.7699628774947684E-14</v>
      </c>
    </row>
    <row r="18" spans="1:7" x14ac:dyDescent="0.25">
      <c r="A18" s="1">
        <v>24.102851999999999</v>
      </c>
      <c r="B18" s="2">
        <v>2.8310124999999999</v>
      </c>
      <c r="C18" s="2">
        <f t="shared" si="0"/>
        <v>24.051425999999999</v>
      </c>
      <c r="D18" s="3">
        <f t="shared" si="1"/>
        <v>6.9846699302173167</v>
      </c>
      <c r="E18" s="3">
        <f t="shared" si="2"/>
        <v>2.8295434999999998</v>
      </c>
      <c r="F18" s="6">
        <f t="shared" si="3"/>
        <v>1066049516985577.6</v>
      </c>
      <c r="G18" s="6">
        <f t="shared" si="4"/>
        <v>6.5519188545458634E-15</v>
      </c>
    </row>
    <row r="19" spans="1:7" x14ac:dyDescent="0.25">
      <c r="A19" s="1">
        <v>25</v>
      </c>
      <c r="B19" s="2">
        <v>2.8574424</v>
      </c>
      <c r="C19" s="2">
        <f t="shared" si="0"/>
        <v>24.551425999999999</v>
      </c>
      <c r="D19" s="3">
        <f t="shared" si="1"/>
        <v>62.191800658017968</v>
      </c>
      <c r="E19" s="3">
        <f t="shared" si="2"/>
        <v>2.84422745</v>
      </c>
      <c r="F19" s="6">
        <f t="shared" si="3"/>
        <v>991530544817049.5</v>
      </c>
      <c r="G19" s="6">
        <f t="shared" si="4"/>
        <v>6.2723030554235907E-14</v>
      </c>
    </row>
    <row r="20" spans="1:7" x14ac:dyDescent="0.25">
      <c r="A20" s="1">
        <v>26</v>
      </c>
      <c r="B20" s="2">
        <v>2.8886604</v>
      </c>
      <c r="C20" s="2">
        <f t="shared" si="0"/>
        <v>25.5</v>
      </c>
      <c r="D20" s="3">
        <f t="shared" si="1"/>
        <v>72</v>
      </c>
      <c r="E20" s="3">
        <f t="shared" si="2"/>
        <v>2.8730514</v>
      </c>
      <c r="F20" s="6">
        <f t="shared" si="3"/>
        <v>860991941024715</v>
      </c>
      <c r="G20" s="6">
        <f t="shared" si="4"/>
        <v>8.362447610637185E-14</v>
      </c>
    </row>
    <row r="21" spans="1:7" x14ac:dyDescent="0.25">
      <c r="A21" s="1">
        <v>26.501099</v>
      </c>
      <c r="B21" s="2">
        <v>2.9050307000000002</v>
      </c>
      <c r="C21" s="2">
        <f t="shared" si="0"/>
        <v>26.250549499999998</v>
      </c>
      <c r="D21" s="3">
        <f t="shared" si="1"/>
        <v>37.141056293366113</v>
      </c>
      <c r="E21" s="3">
        <f t="shared" si="2"/>
        <v>2.8968455500000001</v>
      </c>
      <c r="F21" s="6">
        <f t="shared" si="3"/>
        <v>767099778084928.12</v>
      </c>
      <c r="G21" s="6">
        <f t="shared" si="4"/>
        <v>4.841750363438914E-14</v>
      </c>
    </row>
    <row r="22" spans="1:7" x14ac:dyDescent="0.25">
      <c r="A22" s="1">
        <v>27</v>
      </c>
      <c r="B22" s="2">
        <v>2.9218286999999998</v>
      </c>
      <c r="C22" s="2">
        <f t="shared" si="0"/>
        <v>26.750549499999998</v>
      </c>
      <c r="D22" s="3">
        <f t="shared" si="1"/>
        <v>37.682473118398583</v>
      </c>
      <c r="E22" s="3">
        <f t="shared" si="2"/>
        <v>2.9134297</v>
      </c>
      <c r="F22" s="6">
        <f t="shared" si="3"/>
        <v>708178964451908.5</v>
      </c>
      <c r="G22" s="6">
        <f t="shared" si="4"/>
        <v>5.3210381852506369E-14</v>
      </c>
    </row>
    <row r="23" spans="1:7" x14ac:dyDescent="0.25">
      <c r="A23" s="1">
        <v>28</v>
      </c>
      <c r="B23" s="2">
        <v>2.9570584000000002</v>
      </c>
      <c r="C23" s="2">
        <f t="shared" si="0"/>
        <v>27.5</v>
      </c>
      <c r="D23" s="3">
        <f t="shared" si="1"/>
        <v>77.647058823529406</v>
      </c>
      <c r="E23" s="3">
        <f t="shared" si="2"/>
        <v>2.93944355</v>
      </c>
      <c r="F23" s="6">
        <f t="shared" si="3"/>
        <v>625309299025056.62</v>
      </c>
      <c r="G23" s="6">
        <f t="shared" si="4"/>
        <v>1.2417384315984406E-13</v>
      </c>
    </row>
    <row r="24" spans="1:7" x14ac:dyDescent="0.25">
      <c r="A24" s="1">
        <v>29</v>
      </c>
      <c r="B24" s="2">
        <v>2.9944696</v>
      </c>
      <c r="C24" s="2">
        <f t="shared" si="0"/>
        <v>28.5</v>
      </c>
      <c r="D24" s="3">
        <f t="shared" si="1"/>
        <v>80.470588235294116</v>
      </c>
      <c r="E24" s="3">
        <f t="shared" si="2"/>
        <v>2.9757639999999999</v>
      </c>
      <c r="F24" s="6">
        <f t="shared" si="3"/>
        <v>526535709435349.5</v>
      </c>
      <c r="G24" s="6">
        <f t="shared" si="4"/>
        <v>1.5283025784061216E-13</v>
      </c>
    </row>
    <row r="25" spans="1:7" x14ac:dyDescent="0.25">
      <c r="A25" s="1">
        <v>29.137972000000001</v>
      </c>
      <c r="B25" s="2">
        <v>2.9998097000000001</v>
      </c>
      <c r="C25" s="2">
        <f t="shared" si="0"/>
        <v>29.068986000000002</v>
      </c>
      <c r="D25" s="3">
        <f t="shared" si="1"/>
        <v>11.32434673804811</v>
      </c>
      <c r="E25" s="3">
        <f t="shared" si="2"/>
        <v>2.9971396500000003</v>
      </c>
      <c r="F25" s="6">
        <f t="shared" si="3"/>
        <v>476331079747857.37</v>
      </c>
      <c r="G25" s="6">
        <f t="shared" si="4"/>
        <v>2.3774108429041783E-14</v>
      </c>
    </row>
    <row r="26" spans="1:7" x14ac:dyDescent="0.25">
      <c r="A26" s="1">
        <v>30</v>
      </c>
      <c r="B26" s="2">
        <v>3.0341949000000001</v>
      </c>
      <c r="C26" s="2">
        <f t="shared" si="0"/>
        <v>29.568986000000002</v>
      </c>
      <c r="D26" s="3">
        <f t="shared" si="1"/>
        <v>71.96977090901072</v>
      </c>
      <c r="E26" s="3">
        <f t="shared" si="2"/>
        <v>3.0170023000000001</v>
      </c>
      <c r="F26" s="6">
        <f t="shared" si="3"/>
        <v>434257821577333.37</v>
      </c>
      <c r="G26" s="6">
        <f t="shared" si="4"/>
        <v>1.6573051153712891E-13</v>
      </c>
    </row>
    <row r="27" spans="1:7" x14ac:dyDescent="0.25">
      <c r="A27" s="1">
        <v>31</v>
      </c>
      <c r="B27" s="2">
        <v>3.0763793000000001</v>
      </c>
      <c r="C27" s="2">
        <f t="shared" si="0"/>
        <v>30.5</v>
      </c>
      <c r="D27" s="3">
        <f t="shared" si="1"/>
        <v>86.117647058823522</v>
      </c>
      <c r="E27" s="3">
        <f t="shared" si="2"/>
        <v>3.0552871000000001</v>
      </c>
      <c r="F27" s="6">
        <f t="shared" si="3"/>
        <v>363980617594284.25</v>
      </c>
      <c r="G27" s="6">
        <f t="shared" si="4"/>
        <v>2.3659954100857008E-13</v>
      </c>
    </row>
    <row r="28" spans="1:7" x14ac:dyDescent="0.25">
      <c r="A28" s="1">
        <v>32</v>
      </c>
      <c r="B28" s="2">
        <v>3.1211826999999999</v>
      </c>
      <c r="C28" s="2">
        <f t="shared" si="0"/>
        <v>31.5</v>
      </c>
      <c r="D28" s="3">
        <f t="shared" si="1"/>
        <v>88.941176470588232</v>
      </c>
      <c r="E28" s="3">
        <f t="shared" si="2"/>
        <v>3.0987809999999998</v>
      </c>
      <c r="F28" s="6">
        <f t="shared" si="3"/>
        <v>298630557288684.31</v>
      </c>
      <c r="G28" s="6">
        <f t="shared" si="4"/>
        <v>2.9783012588564187E-13</v>
      </c>
    </row>
    <row r="29" spans="1:7" x14ac:dyDescent="0.25">
      <c r="A29" s="1">
        <v>32.037216000000001</v>
      </c>
      <c r="B29" s="2">
        <v>3.1229029000000001</v>
      </c>
      <c r="C29" s="2">
        <f t="shared" si="0"/>
        <v>32.018608</v>
      </c>
      <c r="D29" s="3">
        <f t="shared" si="1"/>
        <v>3.3645303962203075</v>
      </c>
      <c r="E29" s="3">
        <f t="shared" si="2"/>
        <v>3.1220428</v>
      </c>
      <c r="F29" s="6">
        <f t="shared" si="3"/>
        <v>268944515363342.81</v>
      </c>
      <c r="G29" s="6">
        <f t="shared" si="4"/>
        <v>1.2510128312804008E-14</v>
      </c>
    </row>
    <row r="30" spans="1:7" x14ac:dyDescent="0.25">
      <c r="A30" s="1">
        <v>33</v>
      </c>
      <c r="B30" s="2">
        <v>3.1687805999999998</v>
      </c>
      <c r="C30" s="2">
        <f t="shared" si="0"/>
        <v>32.518608</v>
      </c>
      <c r="D30" s="3">
        <f t="shared" si="1"/>
        <v>88.400175486132625</v>
      </c>
      <c r="E30" s="3">
        <f t="shared" si="2"/>
        <v>3.1458417499999998</v>
      </c>
      <c r="F30" s="6">
        <f t="shared" si="3"/>
        <v>241818999986843.72</v>
      </c>
      <c r="G30" s="6">
        <f t="shared" si="4"/>
        <v>3.6556339862021629E-13</v>
      </c>
    </row>
    <row r="31" spans="1:7" x14ac:dyDescent="0.25">
      <c r="A31" s="1">
        <v>34</v>
      </c>
      <c r="B31" s="2">
        <v>3.2193654</v>
      </c>
      <c r="C31" s="2">
        <f t="shared" si="0"/>
        <v>33.5</v>
      </c>
      <c r="D31" s="3">
        <f t="shared" si="1"/>
        <v>94.588235294117638</v>
      </c>
      <c r="E31" s="3">
        <f t="shared" si="2"/>
        <v>3.1940729999999999</v>
      </c>
      <c r="F31" s="6">
        <f t="shared" si="3"/>
        <v>195424450754019</v>
      </c>
      <c r="G31" s="6">
        <f t="shared" si="4"/>
        <v>4.8401433356553718E-13</v>
      </c>
    </row>
    <row r="32" spans="1:7" x14ac:dyDescent="0.25">
      <c r="A32" s="1">
        <v>35</v>
      </c>
      <c r="B32" s="2">
        <v>3.2731518999999998</v>
      </c>
      <c r="C32" s="2">
        <f t="shared" si="0"/>
        <v>34.5</v>
      </c>
      <c r="D32" s="3">
        <f t="shared" si="1"/>
        <v>97.411764705882348</v>
      </c>
      <c r="E32" s="3">
        <f t="shared" si="2"/>
        <v>3.2462586499999997</v>
      </c>
      <c r="F32" s="6">
        <f t="shared" si="3"/>
        <v>155755341358775.66</v>
      </c>
      <c r="G32" s="6">
        <f t="shared" si="4"/>
        <v>6.2541524326603084E-13</v>
      </c>
    </row>
    <row r="33" spans="1:7" x14ac:dyDescent="0.25">
      <c r="A33" s="1">
        <v>35.224933999999998</v>
      </c>
      <c r="B33" s="2">
        <v>3.2857145999999999</v>
      </c>
      <c r="C33" s="2">
        <f t="shared" si="0"/>
        <v>35.112466999999995</v>
      </c>
      <c r="D33" s="3">
        <f t="shared" si="1"/>
        <v>22.30020042967881</v>
      </c>
      <c r="E33" s="3">
        <f t="shared" si="2"/>
        <v>3.2794332499999999</v>
      </c>
      <c r="F33" s="6">
        <f t="shared" si="3"/>
        <v>135090089071283.2</v>
      </c>
      <c r="G33" s="6">
        <f t="shared" si="4"/>
        <v>1.6507650992747238E-13</v>
      </c>
    </row>
    <row r="34" spans="1:7" x14ac:dyDescent="0.25">
      <c r="A34" s="1">
        <v>36</v>
      </c>
      <c r="B34" s="2">
        <v>3.3303752000000002</v>
      </c>
      <c r="C34" s="2">
        <f t="shared" si="0"/>
        <v>35.612466999999995</v>
      </c>
      <c r="D34" s="3">
        <f t="shared" si="1"/>
        <v>77.935093687968234</v>
      </c>
      <c r="E34" s="3">
        <f t="shared" si="2"/>
        <v>3.3080449000000001</v>
      </c>
      <c r="F34" s="6">
        <f t="shared" si="3"/>
        <v>119620906388942.17</v>
      </c>
      <c r="G34" s="6">
        <f t="shared" si="4"/>
        <v>6.515173312143754E-13</v>
      </c>
    </row>
    <row r="35" spans="1:7" x14ac:dyDescent="0.25">
      <c r="A35" s="1">
        <v>37</v>
      </c>
      <c r="B35" s="2">
        <v>3.3912968999999999</v>
      </c>
      <c r="C35" s="2">
        <f t="shared" si="0"/>
        <v>36.5</v>
      </c>
      <c r="D35" s="3">
        <f t="shared" si="1"/>
        <v>103.05882352941175</v>
      </c>
      <c r="E35" s="3">
        <f t="shared" si="2"/>
        <v>3.3608360500000001</v>
      </c>
      <c r="F35" s="6">
        <f t="shared" si="3"/>
        <v>95839391764460.375</v>
      </c>
      <c r="G35" s="6">
        <f t="shared" si="4"/>
        <v>1.0753284388813132E-12</v>
      </c>
    </row>
    <row r="36" spans="1:7" x14ac:dyDescent="0.25">
      <c r="A36" s="1">
        <v>38</v>
      </c>
      <c r="B36" s="2">
        <v>3.4562073</v>
      </c>
      <c r="C36" s="2">
        <f t="shared" si="0"/>
        <v>37.5</v>
      </c>
      <c r="D36" s="3">
        <f t="shared" si="1"/>
        <v>105.88235294117646</v>
      </c>
      <c r="E36" s="3">
        <f t="shared" si="2"/>
        <v>3.4237520999999997</v>
      </c>
      <c r="F36" s="6">
        <f t="shared" si="3"/>
        <v>73922094570572.25</v>
      </c>
      <c r="G36" s="6">
        <f t="shared" si="4"/>
        <v>1.4323505517026747E-12</v>
      </c>
    </row>
    <row r="37" spans="1:7" x14ac:dyDescent="0.25">
      <c r="A37" s="1">
        <v>38.729832000000002</v>
      </c>
      <c r="B37" s="2">
        <v>3.5062826</v>
      </c>
      <c r="C37" s="2">
        <f t="shared" si="0"/>
        <v>38.364916000000001</v>
      </c>
      <c r="D37" s="3">
        <f t="shared" si="1"/>
        <v>79.058663644551729</v>
      </c>
      <c r="E37" s="3">
        <f t="shared" si="2"/>
        <v>3.4812449499999998</v>
      </c>
      <c r="F37" s="6">
        <f t="shared" si="3"/>
        <v>58549403087995.664</v>
      </c>
      <c r="G37" s="6">
        <f t="shared" si="4"/>
        <v>1.3502898317465693E-12</v>
      </c>
    </row>
    <row r="38" spans="1:7" x14ac:dyDescent="0.25">
      <c r="A38" s="1">
        <v>39</v>
      </c>
      <c r="B38" s="2">
        <v>3.5254284999999999</v>
      </c>
      <c r="C38" s="2">
        <f t="shared" si="0"/>
        <v>38.864916000000001</v>
      </c>
      <c r="D38" s="3">
        <f t="shared" si="1"/>
        <v>29.647218708389449</v>
      </c>
      <c r="E38" s="3">
        <f t="shared" si="2"/>
        <v>3.5158555499999999</v>
      </c>
      <c r="F38" s="6">
        <f t="shared" si="3"/>
        <v>50976767867112.656</v>
      </c>
      <c r="G38" s="6">
        <f t="shared" si="4"/>
        <v>5.8158294354154545E-13</v>
      </c>
    </row>
    <row r="39" spans="1:7" x14ac:dyDescent="0.25">
      <c r="A39" s="1">
        <v>40</v>
      </c>
      <c r="B39" s="2">
        <v>3.5993202000000002</v>
      </c>
      <c r="C39" s="2">
        <f t="shared" si="0"/>
        <v>39.5</v>
      </c>
      <c r="D39" s="3">
        <f t="shared" si="1"/>
        <v>111.52941176470587</v>
      </c>
      <c r="E39" s="3">
        <f t="shared" si="2"/>
        <v>3.5623743499999998</v>
      </c>
      <c r="F39" s="6">
        <f t="shared" si="3"/>
        <v>42408494528078.758</v>
      </c>
      <c r="G39" s="6">
        <f t="shared" si="4"/>
        <v>2.6298837769603444E-12</v>
      </c>
    </row>
    <row r="40" spans="1:7" x14ac:dyDescent="0.25">
      <c r="A40" s="1">
        <v>41</v>
      </c>
      <c r="B40" s="2">
        <v>3.6782835</v>
      </c>
      <c r="C40" s="2">
        <f t="shared" si="0"/>
        <v>40.5</v>
      </c>
      <c r="D40" s="3">
        <f t="shared" si="1"/>
        <v>114.35294117647058</v>
      </c>
      <c r="E40" s="3">
        <f t="shared" si="2"/>
        <v>3.6388018500000001</v>
      </c>
      <c r="F40" s="6">
        <f t="shared" si="3"/>
        <v>31505685346235.238</v>
      </c>
      <c r="G40" s="6">
        <f t="shared" si="4"/>
        <v>3.6295970051048309E-12</v>
      </c>
    </row>
    <row r="41" spans="1:7" x14ac:dyDescent="0.25">
      <c r="A41" s="1">
        <v>42</v>
      </c>
      <c r="B41" s="2">
        <v>3.7627668000000001</v>
      </c>
      <c r="C41" s="2">
        <f t="shared" si="0"/>
        <v>41.5</v>
      </c>
      <c r="D41" s="3">
        <f t="shared" si="1"/>
        <v>117.17647058823529</v>
      </c>
      <c r="E41" s="3">
        <f t="shared" si="2"/>
        <v>3.7205251500000003</v>
      </c>
      <c r="F41" s="6">
        <f t="shared" si="3"/>
        <v>23085920845514.629</v>
      </c>
      <c r="G41" s="6">
        <f t="shared" si="4"/>
        <v>5.0756680390767928E-12</v>
      </c>
    </row>
    <row r="42" spans="1:7" x14ac:dyDescent="0.25">
      <c r="A42" s="1">
        <v>42.583472999999998</v>
      </c>
      <c r="B42" s="2">
        <v>3.8148095999999998</v>
      </c>
      <c r="C42" s="2">
        <f t="shared" si="0"/>
        <v>42.291736499999999</v>
      </c>
      <c r="D42" s="3">
        <f t="shared" si="1"/>
        <v>69.673655635381863</v>
      </c>
      <c r="E42" s="3">
        <f t="shared" si="2"/>
        <v>3.7887881999999999</v>
      </c>
      <c r="F42" s="6">
        <f t="shared" si="3"/>
        <v>17897898191743.074</v>
      </c>
      <c r="G42" s="6">
        <f t="shared" si="4"/>
        <v>3.8928400915547027E-12</v>
      </c>
    </row>
    <row r="43" spans="1:7" x14ac:dyDescent="0.25">
      <c r="A43" s="1">
        <v>43</v>
      </c>
      <c r="B43" s="2">
        <v>3.8532760000000001</v>
      </c>
      <c r="C43" s="2">
        <f t="shared" si="0"/>
        <v>42.791736499999999</v>
      </c>
      <c r="D43" s="3">
        <f t="shared" si="1"/>
        <v>50.32634436461813</v>
      </c>
      <c r="E43" s="3">
        <f t="shared" si="2"/>
        <v>3.8340427999999998</v>
      </c>
      <c r="F43" s="6">
        <f t="shared" si="3"/>
        <v>15156859810660.842</v>
      </c>
      <c r="G43" s="6">
        <f t="shared" si="4"/>
        <v>3.3203674767262949E-12</v>
      </c>
    </row>
    <row r="44" spans="1:7" x14ac:dyDescent="0.25">
      <c r="A44" s="1">
        <v>44</v>
      </c>
      <c r="B44" s="2">
        <v>3.9503759999999999</v>
      </c>
      <c r="C44" s="2">
        <f t="shared" si="0"/>
        <v>43.5</v>
      </c>
      <c r="D44" s="3">
        <f t="shared" si="1"/>
        <v>122.8235294117647</v>
      </c>
      <c r="E44" s="3">
        <f t="shared" si="2"/>
        <v>3.9018259999999998</v>
      </c>
      <c r="F44" s="6">
        <f t="shared" si="3"/>
        <v>11859217938823.525</v>
      </c>
      <c r="G44" s="6">
        <f t="shared" si="4"/>
        <v>1.035679840317946E-11</v>
      </c>
    </row>
    <row r="45" spans="1:7" x14ac:dyDescent="0.25">
      <c r="A45" s="1">
        <v>45</v>
      </c>
      <c r="B45" s="2">
        <v>4.0547070999999999</v>
      </c>
      <c r="C45" s="2">
        <f t="shared" si="0"/>
        <v>44.5</v>
      </c>
      <c r="D45" s="3">
        <f t="shared" si="1"/>
        <v>125.64705882352941</v>
      </c>
      <c r="E45" s="3">
        <f t="shared" si="2"/>
        <v>4.0025415500000001</v>
      </c>
      <c r="F45" s="6">
        <f t="shared" si="3"/>
        <v>8300509314592.6445</v>
      </c>
      <c r="G45" s="6">
        <f t="shared" si="4"/>
        <v>1.5137270986810001E-11</v>
      </c>
    </row>
    <row r="46" spans="1:7" x14ac:dyDescent="0.25">
      <c r="A46" s="1">
        <v>46</v>
      </c>
      <c r="B46" s="2">
        <v>4.1669897999999996</v>
      </c>
      <c r="C46" s="2">
        <f t="shared" si="0"/>
        <v>45.5</v>
      </c>
      <c r="D46" s="3">
        <f t="shared" si="1"/>
        <v>128.47058823529412</v>
      </c>
      <c r="E46" s="3">
        <f t="shared" si="2"/>
        <v>4.1108484499999998</v>
      </c>
      <c r="F46" s="6">
        <f t="shared" si="3"/>
        <v>5711709316698.5312</v>
      </c>
      <c r="G46" s="6">
        <f t="shared" si="4"/>
        <v>2.2492494122504185E-11</v>
      </c>
    </row>
    <row r="47" spans="1:7" x14ac:dyDescent="0.25">
      <c r="A47" s="1">
        <v>46.820549</v>
      </c>
      <c r="B47" s="2">
        <v>4.2656345</v>
      </c>
      <c r="C47" s="2">
        <f t="shared" si="0"/>
        <v>46.4102745</v>
      </c>
      <c r="D47" s="3">
        <f t="shared" si="1"/>
        <v>107.52537693374255</v>
      </c>
      <c r="E47" s="3">
        <f t="shared" si="2"/>
        <v>4.2163121500000003</v>
      </c>
      <c r="F47" s="6">
        <f t="shared" si="3"/>
        <v>4006342225263.8359</v>
      </c>
      <c r="G47" s="6">
        <f t="shared" si="4"/>
        <v>2.6838789820722694E-11</v>
      </c>
    </row>
    <row r="48" spans="1:7" x14ac:dyDescent="0.25">
      <c r="A48" s="1">
        <v>47</v>
      </c>
      <c r="B48" s="2">
        <v>4.288043</v>
      </c>
      <c r="C48" s="2">
        <f t="shared" si="0"/>
        <v>46.9102745</v>
      </c>
      <c r="D48" s="3">
        <f t="shared" si="1"/>
        <v>23.768740713316266</v>
      </c>
      <c r="E48" s="3">
        <f t="shared" si="2"/>
        <v>4.2768387499999996</v>
      </c>
      <c r="F48" s="6">
        <f t="shared" si="3"/>
        <v>3281605406131.5156</v>
      </c>
      <c r="G48" s="6">
        <f t="shared" si="4"/>
        <v>7.2430221710707697E-12</v>
      </c>
    </row>
    <row r="49" spans="1:7" x14ac:dyDescent="0.25">
      <c r="A49" s="1">
        <v>48</v>
      </c>
      <c r="B49" s="2">
        <v>4.4187946</v>
      </c>
      <c r="C49" s="2">
        <f t="shared" si="0"/>
        <v>47.5</v>
      </c>
      <c r="D49" s="3">
        <f t="shared" si="1"/>
        <v>134.11764705882354</v>
      </c>
      <c r="E49" s="3">
        <f t="shared" si="2"/>
        <v>4.3534188</v>
      </c>
      <c r="F49" s="6">
        <f t="shared" si="3"/>
        <v>2559648610727.8589</v>
      </c>
      <c r="G49" s="6">
        <f t="shared" si="4"/>
        <v>5.2396897955726037E-11</v>
      </c>
    </row>
    <row r="50" spans="1:7" x14ac:dyDescent="0.25">
      <c r="A50" s="1">
        <v>49</v>
      </c>
      <c r="B50" s="2">
        <v>4.5603012999999999</v>
      </c>
      <c r="C50" s="2">
        <f t="shared" si="0"/>
        <v>48.5</v>
      </c>
      <c r="D50" s="3">
        <f t="shared" si="1"/>
        <v>136.94117647058823</v>
      </c>
      <c r="E50" s="3">
        <f t="shared" si="2"/>
        <v>4.4895479500000004</v>
      </c>
      <c r="F50" s="6">
        <f t="shared" si="3"/>
        <v>1663297850330.0549</v>
      </c>
      <c r="G50" s="6">
        <f t="shared" si="4"/>
        <v>8.2331120937488393E-11</v>
      </c>
    </row>
    <row r="51" spans="1:7" x14ac:dyDescent="0.25">
      <c r="A51" s="1">
        <v>50</v>
      </c>
      <c r="B51" s="2">
        <v>4.7137665999999996</v>
      </c>
      <c r="C51" s="2">
        <f t="shared" si="0"/>
        <v>49.5</v>
      </c>
      <c r="D51" s="3">
        <f t="shared" si="1"/>
        <v>139.76470588235293</v>
      </c>
      <c r="E51" s="3">
        <f t="shared" si="2"/>
        <v>4.6370339499999993</v>
      </c>
      <c r="F51" s="6">
        <f t="shared" si="3"/>
        <v>1057895497581.4463</v>
      </c>
      <c r="G51" s="6">
        <f t="shared" si="4"/>
        <v>1.3211579612719978E-10</v>
      </c>
    </row>
    <row r="52" spans="1:7" x14ac:dyDescent="0.25">
      <c r="A52" s="1">
        <v>51</v>
      </c>
      <c r="B52" s="2">
        <v>4.8805646999999999</v>
      </c>
      <c r="C52" s="2">
        <f t="shared" si="0"/>
        <v>50.5</v>
      </c>
      <c r="D52" s="3">
        <f t="shared" si="1"/>
        <v>142.58823529411765</v>
      </c>
      <c r="E52" s="3">
        <f t="shared" si="2"/>
        <v>4.7971656500000002</v>
      </c>
      <c r="F52" s="6">
        <f t="shared" si="3"/>
        <v>657689053156.32849</v>
      </c>
      <c r="G52" s="6">
        <f t="shared" si="4"/>
        <v>2.1680189841965536E-10</v>
      </c>
    </row>
    <row r="53" spans="1:7" x14ac:dyDescent="0.25">
      <c r="A53" s="1">
        <v>51.479218000000003</v>
      </c>
      <c r="B53" s="2">
        <v>4.9656748999999998</v>
      </c>
      <c r="C53" s="2">
        <f t="shared" si="0"/>
        <v>51.239609000000002</v>
      </c>
      <c r="D53" s="3">
        <f t="shared" si="1"/>
        <v>69.331603611563736</v>
      </c>
      <c r="E53" s="3">
        <f t="shared" si="2"/>
        <v>4.9231198000000003</v>
      </c>
      <c r="F53" s="6">
        <f t="shared" si="3"/>
        <v>457552539091.87659</v>
      </c>
      <c r="G53" s="6">
        <f t="shared" si="4"/>
        <v>1.5152708746665254E-10</v>
      </c>
    </row>
    <row r="54" spans="1:7" x14ac:dyDescent="0.25">
      <c r="A54" s="1">
        <v>52</v>
      </c>
      <c r="B54" s="2">
        <v>5.0622663000000001</v>
      </c>
      <c r="C54" s="2">
        <f t="shared" si="0"/>
        <v>51.739609000000002</v>
      </c>
      <c r="D54" s="3">
        <f t="shared" si="1"/>
        <v>76.080161094318612</v>
      </c>
      <c r="E54" s="3">
        <f t="shared" si="2"/>
        <v>5.0139706000000004</v>
      </c>
      <c r="F54" s="6">
        <f t="shared" si="3"/>
        <v>354210689808.96783</v>
      </c>
      <c r="G54" s="6">
        <f t="shared" si="4"/>
        <v>2.1478787423200019E-10</v>
      </c>
    </row>
    <row r="55" spans="1:7" x14ac:dyDescent="0.25">
      <c r="A55" s="1">
        <v>53</v>
      </c>
      <c r="B55" s="2">
        <v>5.2606649000000001</v>
      </c>
      <c r="C55" s="2">
        <f t="shared" si="0"/>
        <v>52.5</v>
      </c>
      <c r="D55" s="3">
        <f t="shared" si="1"/>
        <v>148.23529411764704</v>
      </c>
      <c r="E55" s="3">
        <f t="shared" si="2"/>
        <v>5.1614655999999997</v>
      </c>
      <c r="F55" s="6">
        <f t="shared" si="3"/>
        <v>236039184804.77005</v>
      </c>
      <c r="G55" s="6">
        <f t="shared" si="4"/>
        <v>6.2801137972177659E-10</v>
      </c>
    </row>
    <row r="56" spans="1:7" x14ac:dyDescent="0.25">
      <c r="A56" s="1">
        <v>54</v>
      </c>
      <c r="B56" s="2">
        <v>5.4778089999999997</v>
      </c>
      <c r="C56" s="2">
        <f t="shared" si="0"/>
        <v>53.5</v>
      </c>
      <c r="D56" s="3">
        <f t="shared" si="1"/>
        <v>151.05882352941177</v>
      </c>
      <c r="E56" s="3">
        <f t="shared" si="2"/>
        <v>5.3692369499999995</v>
      </c>
      <c r="F56" s="6">
        <f t="shared" si="3"/>
        <v>135840929157.65668</v>
      </c>
      <c r="G56" s="6">
        <f t="shared" si="4"/>
        <v>1.1120273136095324E-9</v>
      </c>
    </row>
    <row r="57" spans="1:7" x14ac:dyDescent="0.25">
      <c r="A57" s="1">
        <v>55</v>
      </c>
      <c r="B57" s="2">
        <v>5.7160257999999997</v>
      </c>
      <c r="C57" s="2">
        <f t="shared" si="0"/>
        <v>54.5</v>
      </c>
      <c r="D57" s="3">
        <f t="shared" si="1"/>
        <v>153.88235294117646</v>
      </c>
      <c r="E57" s="3">
        <f t="shared" si="2"/>
        <v>5.5969173999999997</v>
      </c>
      <c r="F57" s="6">
        <f t="shared" si="3"/>
        <v>75949000155.060516</v>
      </c>
      <c r="G57" s="6">
        <f t="shared" si="4"/>
        <v>2.0261274358714941E-9</v>
      </c>
    </row>
    <row r="58" spans="1:7" x14ac:dyDescent="0.25">
      <c r="A58" s="1">
        <v>56</v>
      </c>
      <c r="B58" s="2">
        <v>5.9779486999999998</v>
      </c>
      <c r="C58" s="2">
        <f t="shared" si="0"/>
        <v>55.5</v>
      </c>
      <c r="D58" s="3">
        <f t="shared" si="1"/>
        <v>156.70588235294116</v>
      </c>
      <c r="E58" s="3">
        <f t="shared" si="2"/>
        <v>5.8469872499999997</v>
      </c>
      <c r="F58" s="6">
        <f t="shared" si="3"/>
        <v>41186659721.677483</v>
      </c>
      <c r="G58" s="6">
        <f t="shared" si="4"/>
        <v>3.8047727932271059E-9</v>
      </c>
    </row>
    <row r="59" spans="1:7" x14ac:dyDescent="0.25">
      <c r="A59" s="1">
        <v>56.601424999999999</v>
      </c>
      <c r="B59" s="2">
        <v>6.1481104000000002</v>
      </c>
      <c r="C59" s="2">
        <f t="shared" si="0"/>
        <v>56.300712500000003</v>
      </c>
      <c r="D59" s="3">
        <f t="shared" si="1"/>
        <v>95.606558160882187</v>
      </c>
      <c r="E59" s="3">
        <f t="shared" si="2"/>
        <v>6.0630295499999995</v>
      </c>
      <c r="F59" s="6">
        <f t="shared" si="3"/>
        <v>24782838020.719204</v>
      </c>
      <c r="G59" s="6">
        <f t="shared" si="4"/>
        <v>3.8577727894179108E-9</v>
      </c>
    </row>
    <row r="60" spans="1:7" x14ac:dyDescent="0.25">
      <c r="A60" s="1">
        <v>57</v>
      </c>
      <c r="B60" s="2">
        <v>6.2665248</v>
      </c>
      <c r="C60" s="2">
        <f t="shared" si="0"/>
        <v>56.800712500000003</v>
      </c>
      <c r="D60" s="3">
        <f t="shared" si="1"/>
        <v>63.922853603823697</v>
      </c>
      <c r="E60" s="3">
        <f t="shared" si="2"/>
        <v>6.2073175999999997</v>
      </c>
      <c r="F60" s="6">
        <f t="shared" si="3"/>
        <v>17829989674.027309</v>
      </c>
      <c r="G60" s="6">
        <f t="shared" si="4"/>
        <v>3.585131274469508E-9</v>
      </c>
    </row>
    <row r="61" spans="1:7" x14ac:dyDescent="0.25">
      <c r="A61" s="1">
        <v>58</v>
      </c>
      <c r="B61" s="2">
        <v>6.5849919000000003</v>
      </c>
      <c r="C61" s="2">
        <f t="shared" si="0"/>
        <v>57.5</v>
      </c>
      <c r="D61" s="3">
        <f t="shared" si="1"/>
        <v>162.35294117647058</v>
      </c>
      <c r="E61" s="3">
        <f t="shared" si="2"/>
        <v>6.4257583500000006</v>
      </c>
      <c r="F61" s="6">
        <f t="shared" si="3"/>
        <v>10986647169.338688</v>
      </c>
      <c r="G61" s="6">
        <f t="shared" si="4"/>
        <v>1.4777296355667257E-8</v>
      </c>
    </row>
    <row r="62" spans="1:7" x14ac:dyDescent="0.25">
      <c r="A62" s="1">
        <v>59</v>
      </c>
      <c r="B62" s="2">
        <v>6.9368124</v>
      </c>
      <c r="C62" s="2">
        <f t="shared" si="0"/>
        <v>58.5</v>
      </c>
      <c r="D62" s="3">
        <f t="shared" si="1"/>
        <v>165.17647058823528</v>
      </c>
      <c r="E62" s="3">
        <f t="shared" si="2"/>
        <v>6.7609021499999997</v>
      </c>
      <c r="F62" s="6">
        <f t="shared" si="3"/>
        <v>5391896168.617774</v>
      </c>
      <c r="G62" s="6">
        <f t="shared" si="4"/>
        <v>3.063420834206803E-8</v>
      </c>
    </row>
    <row r="63" spans="1:7" x14ac:dyDescent="0.25">
      <c r="A63" s="1">
        <v>60</v>
      </c>
      <c r="B63" s="2">
        <v>7.3254923999999999</v>
      </c>
      <c r="C63" s="2">
        <f t="shared" si="0"/>
        <v>59.5</v>
      </c>
      <c r="D63" s="3">
        <f t="shared" si="1"/>
        <v>168</v>
      </c>
      <c r="E63" s="3">
        <f t="shared" si="2"/>
        <v>7.1311523999999995</v>
      </c>
      <c r="F63" s="6">
        <f t="shared" si="3"/>
        <v>2556057250.7532825</v>
      </c>
      <c r="G63" s="6">
        <f t="shared" si="4"/>
        <v>6.572622735679711E-8</v>
      </c>
    </row>
    <row r="64" spans="1:7" x14ac:dyDescent="0.25">
      <c r="A64" s="1">
        <v>60.477699000000001</v>
      </c>
      <c r="B64" s="2">
        <v>7.5251378999999998</v>
      </c>
      <c r="C64" s="2">
        <f t="shared" si="0"/>
        <v>60.238849500000001</v>
      </c>
      <c r="D64" s="3">
        <f t="shared" si="1"/>
        <v>81.249990119436902</v>
      </c>
      <c r="E64" s="3">
        <f t="shared" si="2"/>
        <v>7.4253151499999994</v>
      </c>
      <c r="F64" s="6">
        <f t="shared" si="3"/>
        <v>1451436877.4126601</v>
      </c>
      <c r="G64" s="6">
        <f t="shared" si="4"/>
        <v>5.5979003554239034E-8</v>
      </c>
    </row>
    <row r="65" spans="1:7" x14ac:dyDescent="0.25">
      <c r="A65" s="1">
        <v>61</v>
      </c>
      <c r="B65" s="2">
        <v>7.7542491</v>
      </c>
      <c r="C65" s="2">
        <f t="shared" si="0"/>
        <v>60.738849500000001</v>
      </c>
      <c r="D65" s="3">
        <f t="shared" si="1"/>
        <v>89.573539292327794</v>
      </c>
      <c r="E65" s="3">
        <f t="shared" si="2"/>
        <v>7.6396934999999999</v>
      </c>
      <c r="F65" s="6">
        <f t="shared" si="3"/>
        <v>974414040.20108438</v>
      </c>
      <c r="G65" s="6">
        <f t="shared" si="4"/>
        <v>9.1925542527941202E-8</v>
      </c>
    </row>
    <row r="66" spans="1:7" x14ac:dyDescent="0.25">
      <c r="A66" s="1">
        <v>62</v>
      </c>
      <c r="B66" s="2">
        <v>8.2253895000000004</v>
      </c>
      <c r="C66" s="2">
        <f t="shared" si="0"/>
        <v>61.5</v>
      </c>
      <c r="D66" s="3">
        <f t="shared" si="1"/>
        <v>173.64705882352939</v>
      </c>
      <c r="E66" s="3">
        <f t="shared" si="2"/>
        <v>7.9898193000000006</v>
      </c>
      <c r="F66" s="6">
        <f t="shared" si="3"/>
        <v>520342410.91713965</v>
      </c>
      <c r="G66" s="6">
        <f t="shared" si="4"/>
        <v>3.3371690483092544E-7</v>
      </c>
    </row>
    <row r="67" spans="1:7" x14ac:dyDescent="0.25">
      <c r="A67" s="1">
        <v>62.233299000000002</v>
      </c>
      <c r="B67" s="2">
        <v>8.3415002999999999</v>
      </c>
      <c r="C67" s="2">
        <f t="shared" si="0"/>
        <v>62.116649500000001</v>
      </c>
      <c r="D67" s="3">
        <f t="shared" si="1"/>
        <v>40.917888597743001</v>
      </c>
      <c r="E67" s="3">
        <f t="shared" si="2"/>
        <v>8.2834448999999992</v>
      </c>
      <c r="F67" s="6">
        <f t="shared" si="3"/>
        <v>313944441.88726163</v>
      </c>
      <c r="G67" s="6">
        <f t="shared" si="4"/>
        <v>1.3033480813282477E-7</v>
      </c>
    </row>
    <row r="68" spans="1:7" x14ac:dyDescent="0.25">
      <c r="A68" s="1">
        <v>63</v>
      </c>
      <c r="B68" s="2">
        <v>8.7392569000000009</v>
      </c>
      <c r="C68" s="2">
        <f t="shared" si="0"/>
        <v>62.616649500000001</v>
      </c>
      <c r="D68" s="3">
        <f t="shared" si="1"/>
        <v>135.55269963755109</v>
      </c>
      <c r="E68" s="3">
        <f t="shared" si="2"/>
        <v>8.5403786000000004</v>
      </c>
      <c r="F68" s="6">
        <f t="shared" si="3"/>
        <v>204704267.23863727</v>
      </c>
      <c r="G68" s="6">
        <f t="shared" si="4"/>
        <v>6.6218795272854946E-7</v>
      </c>
    </row>
    <row r="69" spans="1:7" x14ac:dyDescent="0.25">
      <c r="A69" s="1">
        <v>64</v>
      </c>
      <c r="B69" s="2">
        <v>9.2925176999999994</v>
      </c>
      <c r="C69" s="2">
        <f t="shared" si="0"/>
        <v>63.5</v>
      </c>
      <c r="D69" s="3">
        <f t="shared" si="1"/>
        <v>179.29411764705881</v>
      </c>
      <c r="E69" s="3">
        <f t="shared" si="2"/>
        <v>9.0158872999999993</v>
      </c>
      <c r="F69" s="6">
        <f t="shared" si="3"/>
        <v>95871160.956525967</v>
      </c>
      <c r="G69" s="6">
        <f t="shared" si="4"/>
        <v>1.8701569466584646E-6</v>
      </c>
    </row>
    <row r="70" spans="1:7" x14ac:dyDescent="0.25">
      <c r="A70" s="1">
        <v>65</v>
      </c>
      <c r="B70" s="2">
        <v>9.8756284999999995</v>
      </c>
      <c r="C70" s="2">
        <f t="shared" ref="C70:C113" si="5">(A69+A70)/2</f>
        <v>64.5</v>
      </c>
      <c r="D70" s="3">
        <f t="shared" ref="D70:D113" si="6">C70*(A70-A69)/$N$4</f>
        <v>182.11764705882351</v>
      </c>
      <c r="E70" s="3">
        <f t="shared" ref="E70:E113" si="7">(B69+B70)/2</f>
        <v>9.5840730999999995</v>
      </c>
      <c r="F70" s="6">
        <f t="shared" ref="F70:F113" si="8">$S$3*(E70/$S$2)^(-$S$5)</f>
        <v>40747876.544397354</v>
      </c>
      <c r="G70" s="6">
        <f t="shared" ref="G70:G113" si="9">D70/F70</f>
        <v>4.4693776094171429E-6</v>
      </c>
    </row>
    <row r="71" spans="1:7" x14ac:dyDescent="0.25">
      <c r="A71" s="1">
        <v>65.813964999999996</v>
      </c>
      <c r="B71" s="2">
        <v>10.359455000000001</v>
      </c>
      <c r="C71" s="2">
        <f t="shared" si="5"/>
        <v>65.406982499999998</v>
      </c>
      <c r="D71" s="3">
        <f t="shared" si="6"/>
        <v>150.32186685349336</v>
      </c>
      <c r="E71" s="3">
        <f t="shared" si="7"/>
        <v>10.117541750000001</v>
      </c>
      <c r="F71" s="6">
        <f t="shared" si="8"/>
        <v>19087829.826789085</v>
      </c>
      <c r="G71" s="6">
        <f t="shared" si="9"/>
        <v>7.8752727899177942E-6</v>
      </c>
    </row>
    <row r="72" spans="1:7" x14ac:dyDescent="0.25">
      <c r="A72" s="1">
        <v>66</v>
      </c>
      <c r="B72" s="2">
        <v>10.469465</v>
      </c>
      <c r="C72" s="2">
        <f t="shared" si="5"/>
        <v>65.906982499999998</v>
      </c>
      <c r="D72" s="3">
        <f t="shared" si="6"/>
        <v>34.619309617094849</v>
      </c>
      <c r="E72" s="3">
        <f t="shared" si="7"/>
        <v>10.41446</v>
      </c>
      <c r="F72" s="6">
        <f t="shared" si="8"/>
        <v>12731865.417102505</v>
      </c>
      <c r="G72" s="6">
        <f t="shared" si="9"/>
        <v>2.7191074114395917E-6</v>
      </c>
    </row>
    <row r="73" spans="1:7" x14ac:dyDescent="0.25">
      <c r="A73" s="1">
        <v>67</v>
      </c>
      <c r="B73" s="2">
        <v>11.041802000000001</v>
      </c>
      <c r="C73" s="2">
        <f t="shared" si="5"/>
        <v>66.5</v>
      </c>
      <c r="D73" s="3">
        <f t="shared" si="6"/>
        <v>187.76470588235293</v>
      </c>
      <c r="E73" s="3">
        <f t="shared" si="7"/>
        <v>10.7556335</v>
      </c>
      <c r="F73" s="6">
        <f t="shared" si="8"/>
        <v>8107793.7988317339</v>
      </c>
      <c r="G73" s="6">
        <f t="shared" si="9"/>
        <v>2.3158544795429832E-5</v>
      </c>
    </row>
    <row r="74" spans="1:7" x14ac:dyDescent="0.25">
      <c r="A74" s="1">
        <v>68</v>
      </c>
      <c r="B74" s="2">
        <v>11.545508</v>
      </c>
      <c r="C74" s="2">
        <f t="shared" si="5"/>
        <v>67.5</v>
      </c>
      <c r="D74" s="3">
        <f t="shared" si="6"/>
        <v>190.58823529411762</v>
      </c>
      <c r="E74" s="3">
        <f t="shared" si="7"/>
        <v>11.293655000000001</v>
      </c>
      <c r="F74" s="6">
        <f t="shared" si="8"/>
        <v>4093769.5651774183</v>
      </c>
      <c r="G74" s="6">
        <f t="shared" si="9"/>
        <v>4.655568230202957E-5</v>
      </c>
    </row>
    <row r="75" spans="1:7" x14ac:dyDescent="0.25">
      <c r="A75" s="1">
        <v>68.425545</v>
      </c>
      <c r="B75" s="2">
        <v>11.724812999999999</v>
      </c>
      <c r="C75" s="2">
        <f t="shared" si="5"/>
        <v>68.2127725</v>
      </c>
      <c r="D75" s="3">
        <f t="shared" si="6"/>
        <v>81.96029441932933</v>
      </c>
      <c r="E75" s="3">
        <f t="shared" si="7"/>
        <v>11.6351605</v>
      </c>
      <c r="F75" s="6">
        <f t="shared" si="8"/>
        <v>2697697.9885792146</v>
      </c>
      <c r="G75" s="6">
        <f t="shared" si="9"/>
        <v>3.0381567827944677E-5</v>
      </c>
    </row>
    <row r="76" spans="1:7" x14ac:dyDescent="0.25">
      <c r="A76" s="1">
        <v>69</v>
      </c>
      <c r="B76" s="2">
        <v>11.921801</v>
      </c>
      <c r="C76" s="2">
        <f t="shared" si="5"/>
        <v>68.7127725</v>
      </c>
      <c r="D76" s="3">
        <f t="shared" si="6"/>
        <v>111.451470286553</v>
      </c>
      <c r="E76" s="3">
        <f t="shared" si="7"/>
        <v>11.823307</v>
      </c>
      <c r="F76" s="6">
        <f t="shared" si="8"/>
        <v>2155068.5862447675</v>
      </c>
      <c r="G76" s="6">
        <f t="shared" si="9"/>
        <v>5.1715973680799882E-5</v>
      </c>
    </row>
    <row r="77" spans="1:7" x14ac:dyDescent="0.25">
      <c r="A77" s="1">
        <v>70</v>
      </c>
      <c r="B77" s="2">
        <v>12.111725</v>
      </c>
      <c r="C77" s="2">
        <f t="shared" si="5"/>
        <v>69.5</v>
      </c>
      <c r="D77" s="3">
        <f t="shared" si="6"/>
        <v>196.23529411764704</v>
      </c>
      <c r="E77" s="3">
        <f t="shared" si="7"/>
        <v>12.016763000000001</v>
      </c>
      <c r="F77" s="6">
        <f t="shared" si="8"/>
        <v>1717045.02820648</v>
      </c>
      <c r="G77" s="6">
        <f t="shared" si="9"/>
        <v>1.1428663249595872E-4</v>
      </c>
    </row>
    <row r="78" spans="1:7" x14ac:dyDescent="0.25">
      <c r="A78" s="1">
        <v>71</v>
      </c>
      <c r="B78" s="2">
        <v>12.074635000000001</v>
      </c>
      <c r="C78" s="2">
        <f t="shared" si="5"/>
        <v>70.5</v>
      </c>
      <c r="D78" s="3">
        <f t="shared" si="6"/>
        <v>199.05882352941177</v>
      </c>
      <c r="E78" s="3">
        <f t="shared" si="7"/>
        <v>12.09318</v>
      </c>
      <c r="F78" s="6">
        <f t="shared" si="8"/>
        <v>1571228.6410607605</v>
      </c>
      <c r="G78" s="6">
        <f t="shared" si="9"/>
        <v>1.266899153486816E-4</v>
      </c>
    </row>
    <row r="79" spans="1:7" x14ac:dyDescent="0.25">
      <c r="A79" s="1">
        <v>71.150238000000002</v>
      </c>
      <c r="B79" s="2">
        <v>12.048562</v>
      </c>
      <c r="C79" s="2">
        <f t="shared" si="5"/>
        <v>71.075119000000001</v>
      </c>
      <c r="D79" s="3">
        <f t="shared" si="6"/>
        <v>30.150165821144803</v>
      </c>
      <c r="E79" s="3">
        <f t="shared" si="7"/>
        <v>12.061598500000001</v>
      </c>
      <c r="F79" s="6">
        <f t="shared" si="8"/>
        <v>1629815.6271593301</v>
      </c>
      <c r="G79" s="6">
        <f t="shared" si="9"/>
        <v>1.8499126722508311E-5</v>
      </c>
    </row>
    <row r="80" spans="1:7" x14ac:dyDescent="0.25">
      <c r="A80" s="1">
        <v>72</v>
      </c>
      <c r="B80" s="2">
        <v>11.804879</v>
      </c>
      <c r="C80" s="2">
        <f t="shared" si="5"/>
        <v>71.575119000000001</v>
      </c>
      <c r="D80" s="3">
        <f t="shared" si="6"/>
        <v>171.73218712003165</v>
      </c>
      <c r="E80" s="3">
        <f t="shared" si="7"/>
        <v>11.9267205</v>
      </c>
      <c r="F80" s="6">
        <f t="shared" si="8"/>
        <v>1907708.6201979765</v>
      </c>
      <c r="G80" s="6">
        <f t="shared" si="9"/>
        <v>9.0020134784634864E-5</v>
      </c>
    </row>
    <row r="81" spans="1:7" x14ac:dyDescent="0.25">
      <c r="A81" s="1">
        <v>73</v>
      </c>
      <c r="B81" s="2">
        <v>11.335236999999999</v>
      </c>
      <c r="C81" s="2">
        <f t="shared" si="5"/>
        <v>72.5</v>
      </c>
      <c r="D81" s="3">
        <f t="shared" si="6"/>
        <v>204.70588235294116</v>
      </c>
      <c r="E81" s="3">
        <f t="shared" si="7"/>
        <v>11.570058</v>
      </c>
      <c r="F81" s="6">
        <f t="shared" si="8"/>
        <v>2918160.1490066717</v>
      </c>
      <c r="G81" s="6">
        <f t="shared" si="9"/>
        <v>7.0148954101310063E-5</v>
      </c>
    </row>
    <row r="82" spans="1:7" x14ac:dyDescent="0.25">
      <c r="A82" s="1">
        <v>74</v>
      </c>
      <c r="B82" s="2">
        <v>10.724152999999999</v>
      </c>
      <c r="C82" s="2">
        <f t="shared" si="5"/>
        <v>73.5</v>
      </c>
      <c r="D82" s="3">
        <f t="shared" si="6"/>
        <v>207.52941176470588</v>
      </c>
      <c r="E82" s="3">
        <f t="shared" si="7"/>
        <v>11.029695</v>
      </c>
      <c r="F82" s="6">
        <f t="shared" si="8"/>
        <v>5700560.7979078824</v>
      </c>
      <c r="G82" s="6">
        <f t="shared" si="9"/>
        <v>3.6405086994400549E-5</v>
      </c>
    </row>
    <row r="83" spans="1:7" x14ac:dyDescent="0.25">
      <c r="A83" s="1">
        <v>75</v>
      </c>
      <c r="B83" s="2">
        <v>10.035866</v>
      </c>
      <c r="C83" s="2">
        <f t="shared" si="5"/>
        <v>74.5</v>
      </c>
      <c r="D83" s="3">
        <f t="shared" si="6"/>
        <v>210.35294117647058</v>
      </c>
      <c r="E83" s="3">
        <f t="shared" si="7"/>
        <v>10.3800095</v>
      </c>
      <c r="F83" s="6">
        <f t="shared" si="8"/>
        <v>13336384.656715788</v>
      </c>
      <c r="G83" s="6">
        <f t="shared" si="9"/>
        <v>1.5772860980771382E-5</v>
      </c>
    </row>
    <row r="84" spans="1:7" x14ac:dyDescent="0.25">
      <c r="A84" s="1">
        <v>75.233917000000005</v>
      </c>
      <c r="B84" s="2">
        <v>9.8699007000000005</v>
      </c>
      <c r="C84" s="2">
        <f t="shared" si="5"/>
        <v>75.11695850000001</v>
      </c>
      <c r="D84" s="3">
        <f t="shared" si="6"/>
        <v>49.612612465256177</v>
      </c>
      <c r="E84" s="3">
        <f t="shared" si="7"/>
        <v>9.9528833500000005</v>
      </c>
      <c r="F84" s="6">
        <f t="shared" si="8"/>
        <v>24017169.883857287</v>
      </c>
      <c r="G84" s="6">
        <f t="shared" si="9"/>
        <v>2.065714349574652E-6</v>
      </c>
    </row>
    <row r="85" spans="1:7" x14ac:dyDescent="0.25">
      <c r="A85" s="1">
        <v>76</v>
      </c>
      <c r="B85" s="2">
        <v>9.3249358999999998</v>
      </c>
      <c r="C85" s="2">
        <f t="shared" si="5"/>
        <v>75.61695850000001</v>
      </c>
      <c r="D85" s="3">
        <f t="shared" si="6"/>
        <v>163.56385812297913</v>
      </c>
      <c r="E85" s="3">
        <f t="shared" si="7"/>
        <v>9.5974183000000011</v>
      </c>
      <c r="F85" s="6">
        <f t="shared" si="8"/>
        <v>39961767.990933813</v>
      </c>
      <c r="G85" s="6">
        <f t="shared" si="9"/>
        <v>4.0930085515757738E-6</v>
      </c>
    </row>
    <row r="86" spans="1:7" x14ac:dyDescent="0.25">
      <c r="A86" s="1">
        <v>76.486503999999996</v>
      </c>
      <c r="B86" s="2">
        <v>8.9830445999999995</v>
      </c>
      <c r="C86" s="2">
        <f t="shared" si="5"/>
        <v>76.243251999999998</v>
      </c>
      <c r="D86" s="3">
        <f t="shared" si="6"/>
        <v>104.7321799651983</v>
      </c>
      <c r="E86" s="3">
        <f t="shared" si="7"/>
        <v>9.1539902499999997</v>
      </c>
      <c r="F86" s="6">
        <f t="shared" si="8"/>
        <v>77492628.075143024</v>
      </c>
      <c r="G86" s="6">
        <f t="shared" si="9"/>
        <v>1.3515115252465259E-6</v>
      </c>
    </row>
    <row r="87" spans="1:7" x14ac:dyDescent="0.25">
      <c r="A87" s="1">
        <v>77</v>
      </c>
      <c r="B87" s="2">
        <v>8.6298542000000005</v>
      </c>
      <c r="C87" s="2">
        <f t="shared" si="5"/>
        <v>76.743251999999998</v>
      </c>
      <c r="D87" s="3">
        <f t="shared" si="6"/>
        <v>111.26782003480169</v>
      </c>
      <c r="E87" s="3">
        <f t="shared" si="7"/>
        <v>8.8064494</v>
      </c>
      <c r="F87" s="6">
        <f t="shared" si="8"/>
        <v>133227785.75203015</v>
      </c>
      <c r="G87" s="6">
        <f t="shared" si="9"/>
        <v>8.3516977638507485E-7</v>
      </c>
    </row>
    <row r="88" spans="1:7" x14ac:dyDescent="0.25">
      <c r="A88" s="1">
        <v>78</v>
      </c>
      <c r="B88" s="2">
        <v>7.9736586000000003</v>
      </c>
      <c r="C88" s="2">
        <f t="shared" si="5"/>
        <v>77.5</v>
      </c>
      <c r="D88" s="3">
        <f t="shared" si="6"/>
        <v>218.8235294117647</v>
      </c>
      <c r="E88" s="3">
        <f t="shared" si="7"/>
        <v>8.3017564000000004</v>
      </c>
      <c r="F88" s="6">
        <f t="shared" si="8"/>
        <v>304387510.03319913</v>
      </c>
      <c r="G88" s="6">
        <f t="shared" si="9"/>
        <v>7.1889785946833995E-7</v>
      </c>
    </row>
    <row r="89" spans="1:7" x14ac:dyDescent="0.25">
      <c r="A89" s="1">
        <v>79</v>
      </c>
      <c r="B89" s="2">
        <v>7.3676294999999996</v>
      </c>
      <c r="C89" s="2">
        <f t="shared" si="5"/>
        <v>78.5</v>
      </c>
      <c r="D89" s="3">
        <f t="shared" si="6"/>
        <v>221.64705882352939</v>
      </c>
      <c r="E89" s="3">
        <f t="shared" si="7"/>
        <v>7.6706440499999999</v>
      </c>
      <c r="F89" s="6">
        <f t="shared" si="8"/>
        <v>920790871.60019147</v>
      </c>
      <c r="G89" s="6">
        <f t="shared" si="9"/>
        <v>2.4071378817900444E-7</v>
      </c>
    </row>
    <row r="90" spans="1:7" x14ac:dyDescent="0.25">
      <c r="A90" s="1">
        <v>80</v>
      </c>
      <c r="B90" s="2">
        <v>6.8153071000000001</v>
      </c>
      <c r="C90" s="2">
        <f t="shared" si="5"/>
        <v>79.5</v>
      </c>
      <c r="D90" s="3">
        <f t="shared" si="6"/>
        <v>224.47058823529412</v>
      </c>
      <c r="E90" s="3">
        <f t="shared" si="7"/>
        <v>7.0914682999999998</v>
      </c>
      <c r="F90" s="6">
        <f t="shared" si="8"/>
        <v>2763759859.2517366</v>
      </c>
      <c r="G90" s="6">
        <f t="shared" si="9"/>
        <v>8.1219280858962735E-8</v>
      </c>
    </row>
    <row r="91" spans="1:7" x14ac:dyDescent="0.25">
      <c r="A91" s="1">
        <v>81</v>
      </c>
      <c r="B91" s="2">
        <v>6.3156824</v>
      </c>
      <c r="C91" s="2">
        <f t="shared" si="5"/>
        <v>80.5</v>
      </c>
      <c r="D91" s="3">
        <f t="shared" si="6"/>
        <v>227.29411764705881</v>
      </c>
      <c r="E91" s="3">
        <f t="shared" si="7"/>
        <v>6.56549475</v>
      </c>
      <c r="F91" s="6">
        <f t="shared" si="8"/>
        <v>8129469566.10676</v>
      </c>
      <c r="G91" s="6">
        <f t="shared" si="9"/>
        <v>2.7959280221023201E-8</v>
      </c>
    </row>
    <row r="92" spans="1:7" x14ac:dyDescent="0.25">
      <c r="A92" s="1">
        <v>81.822768999999994</v>
      </c>
      <c r="B92" s="2">
        <v>5.9417720000000003</v>
      </c>
      <c r="C92" s="2">
        <f t="shared" si="5"/>
        <v>81.411384499999997</v>
      </c>
      <c r="D92" s="3">
        <f t="shared" si="6"/>
        <v>189.12780257980236</v>
      </c>
      <c r="E92" s="3">
        <f t="shared" si="7"/>
        <v>6.1287272000000002</v>
      </c>
      <c r="F92" s="6">
        <f t="shared" si="8"/>
        <v>21311919085.547653</v>
      </c>
      <c r="G92" s="6">
        <f t="shared" si="9"/>
        <v>8.8742736785283899E-9</v>
      </c>
    </row>
    <row r="93" spans="1:7" x14ac:dyDescent="0.25">
      <c r="A93" s="1">
        <v>82</v>
      </c>
      <c r="B93" s="2">
        <v>5.8653708</v>
      </c>
      <c r="C93" s="2">
        <f t="shared" si="5"/>
        <v>81.911384499999997</v>
      </c>
      <c r="D93" s="3">
        <f t="shared" si="6"/>
        <v>40.98984447902118</v>
      </c>
      <c r="E93" s="3">
        <f t="shared" si="7"/>
        <v>5.9035714000000006</v>
      </c>
      <c r="F93" s="6">
        <f t="shared" si="8"/>
        <v>35991433564.22963</v>
      </c>
      <c r="G93" s="6">
        <f t="shared" si="9"/>
        <v>1.1388777945138383E-9</v>
      </c>
    </row>
    <row r="94" spans="1:7" x14ac:dyDescent="0.25">
      <c r="A94" s="1">
        <v>82.719734000000003</v>
      </c>
      <c r="B94" s="2">
        <v>5.5693231000000001</v>
      </c>
      <c r="C94" s="2">
        <f t="shared" si="5"/>
        <v>82.359867000000008</v>
      </c>
      <c r="D94" s="3">
        <f t="shared" si="6"/>
        <v>167.3709078081267</v>
      </c>
      <c r="E94" s="3">
        <f t="shared" si="7"/>
        <v>5.7173469499999996</v>
      </c>
      <c r="F94" s="6">
        <f t="shared" si="8"/>
        <v>56374533388.456261</v>
      </c>
      <c r="G94" s="6">
        <f t="shared" si="9"/>
        <v>2.9689098560663038E-9</v>
      </c>
    </row>
    <row r="95" spans="1:7" x14ac:dyDescent="0.25">
      <c r="A95" s="1">
        <v>83</v>
      </c>
      <c r="B95" s="2">
        <v>5.4599576000000001</v>
      </c>
      <c r="C95" s="2">
        <f t="shared" si="5"/>
        <v>82.859867000000008</v>
      </c>
      <c r="D95" s="3">
        <f t="shared" si="6"/>
        <v>65.57026866246153</v>
      </c>
      <c r="E95" s="3">
        <f t="shared" si="7"/>
        <v>5.5146403500000005</v>
      </c>
      <c r="F95" s="6">
        <f t="shared" si="8"/>
        <v>93447117273.321915</v>
      </c>
      <c r="G95" s="6">
        <f t="shared" si="9"/>
        <v>7.0168316129727306E-10</v>
      </c>
    </row>
    <row r="96" spans="1:7" x14ac:dyDescent="0.25">
      <c r="A96" s="1">
        <v>84</v>
      </c>
      <c r="B96" s="2">
        <v>5.0947732999999999</v>
      </c>
      <c r="C96" s="2">
        <f t="shared" si="5"/>
        <v>83.5</v>
      </c>
      <c r="D96" s="3">
        <f t="shared" si="6"/>
        <v>235.76470588235293</v>
      </c>
      <c r="E96" s="3">
        <f t="shared" si="7"/>
        <v>5.2773654499999996</v>
      </c>
      <c r="F96" s="6">
        <f t="shared" si="8"/>
        <v>172968195319.00876</v>
      </c>
      <c r="G96" s="6">
        <f t="shared" si="9"/>
        <v>1.3630523544951562E-9</v>
      </c>
    </row>
    <row r="97" spans="1:7" x14ac:dyDescent="0.25">
      <c r="A97" s="1">
        <v>85</v>
      </c>
      <c r="B97" s="2">
        <v>4.7653036000000002</v>
      </c>
      <c r="C97" s="2">
        <f t="shared" si="5"/>
        <v>84.5</v>
      </c>
      <c r="D97" s="3">
        <f t="shared" si="6"/>
        <v>238.58823529411762</v>
      </c>
      <c r="E97" s="3">
        <f t="shared" si="7"/>
        <v>4.9300384499999996</v>
      </c>
      <c r="F97" s="6">
        <f t="shared" si="8"/>
        <v>448644488923.30798</v>
      </c>
      <c r="G97" s="6">
        <f t="shared" si="9"/>
        <v>5.3179798523035531E-10</v>
      </c>
    </row>
    <row r="98" spans="1:7" x14ac:dyDescent="0.25">
      <c r="A98" s="1">
        <v>86</v>
      </c>
      <c r="B98" s="2">
        <v>4.4673876999999997</v>
      </c>
      <c r="C98" s="2">
        <f t="shared" si="5"/>
        <v>85.5</v>
      </c>
      <c r="D98" s="3">
        <f t="shared" si="6"/>
        <v>241.41176470588235</v>
      </c>
      <c r="E98" s="3">
        <f t="shared" si="7"/>
        <v>4.6163456499999995</v>
      </c>
      <c r="F98" s="6">
        <f t="shared" si="8"/>
        <v>1126237949769.7703</v>
      </c>
      <c r="G98" s="6">
        <f t="shared" si="9"/>
        <v>2.1435236199884104E-10</v>
      </c>
    </row>
    <row r="99" spans="1:7" x14ac:dyDescent="0.25">
      <c r="A99" s="1">
        <v>87</v>
      </c>
      <c r="B99" s="2">
        <v>4.1972914000000001</v>
      </c>
      <c r="C99" s="2">
        <f t="shared" si="5"/>
        <v>86.5</v>
      </c>
      <c r="D99" s="3">
        <f t="shared" si="6"/>
        <v>244.23529411764704</v>
      </c>
      <c r="E99" s="3">
        <f t="shared" si="7"/>
        <v>4.3323395500000004</v>
      </c>
      <c r="F99" s="6">
        <f t="shared" si="8"/>
        <v>2739629306645.6914</v>
      </c>
      <c r="G99" s="6">
        <f t="shared" si="9"/>
        <v>8.9149029587758495E-11</v>
      </c>
    </row>
    <row r="100" spans="1:7" x14ac:dyDescent="0.25">
      <c r="A100" s="1">
        <v>88</v>
      </c>
      <c r="B100" s="2">
        <v>3.9517158999999999</v>
      </c>
      <c r="C100" s="2">
        <f t="shared" si="5"/>
        <v>87.5</v>
      </c>
      <c r="D100" s="3">
        <f t="shared" si="6"/>
        <v>247.05882352941174</v>
      </c>
      <c r="E100" s="3">
        <f t="shared" si="7"/>
        <v>4.0745036500000005</v>
      </c>
      <c r="F100" s="6">
        <f t="shared" si="8"/>
        <v>6467860887484.2529</v>
      </c>
      <c r="G100" s="6">
        <f t="shared" si="9"/>
        <v>3.819791857420546E-11</v>
      </c>
    </row>
    <row r="101" spans="1:7" x14ac:dyDescent="0.25">
      <c r="A101" s="1">
        <v>89</v>
      </c>
      <c r="B101" s="2">
        <v>3.7277757999999999</v>
      </c>
      <c r="C101" s="2">
        <f t="shared" si="5"/>
        <v>88.5</v>
      </c>
      <c r="D101" s="3">
        <f t="shared" si="6"/>
        <v>249.88235294117646</v>
      </c>
      <c r="E101" s="3">
        <f t="shared" si="7"/>
        <v>3.8397458499999999</v>
      </c>
      <c r="F101" s="6">
        <f t="shared" si="8"/>
        <v>14844716620166.57</v>
      </c>
      <c r="G101" s="6">
        <f t="shared" si="9"/>
        <v>1.6833083401653548E-11</v>
      </c>
    </row>
    <row r="102" spans="1:7" x14ac:dyDescent="0.25">
      <c r="A102" s="1">
        <v>90</v>
      </c>
      <c r="B102" s="2">
        <v>3.5229583</v>
      </c>
      <c r="C102" s="2">
        <f t="shared" si="5"/>
        <v>89.5</v>
      </c>
      <c r="D102" s="3">
        <f t="shared" si="6"/>
        <v>252.70588235294116</v>
      </c>
      <c r="E102" s="3">
        <f t="shared" si="7"/>
        <v>3.6253670499999999</v>
      </c>
      <c r="F102" s="6">
        <f t="shared" si="8"/>
        <v>33180189467375.684</v>
      </c>
      <c r="G102" s="6">
        <f t="shared" si="9"/>
        <v>7.6161675508638492E-12</v>
      </c>
    </row>
    <row r="103" spans="1:7" x14ac:dyDescent="0.25">
      <c r="A103" s="1">
        <v>90.950385999999995</v>
      </c>
      <c r="B103" s="2">
        <v>3.3440311</v>
      </c>
      <c r="C103" s="2">
        <f t="shared" si="5"/>
        <v>90.47519299999999</v>
      </c>
      <c r="D103" s="3">
        <f t="shared" si="6"/>
        <v>242.78500736328706</v>
      </c>
      <c r="E103" s="3">
        <f t="shared" si="7"/>
        <v>3.4334946999999998</v>
      </c>
      <c r="F103" s="6">
        <f t="shared" si="8"/>
        <v>71039073417950.906</v>
      </c>
      <c r="G103" s="6">
        <f t="shared" si="9"/>
        <v>3.4176263242467569E-12</v>
      </c>
    </row>
    <row r="104" spans="1:7" x14ac:dyDescent="0.25">
      <c r="A104" s="1">
        <v>91</v>
      </c>
      <c r="B104" s="2">
        <v>3.3350799000000002</v>
      </c>
      <c r="C104" s="2">
        <f t="shared" si="5"/>
        <v>90.97519299999999</v>
      </c>
      <c r="D104" s="3">
        <f t="shared" si="6"/>
        <v>12.744404401418791</v>
      </c>
      <c r="E104" s="3">
        <f t="shared" si="7"/>
        <v>3.3395555000000003</v>
      </c>
      <c r="F104" s="6">
        <f t="shared" si="8"/>
        <v>104752720704773.3</v>
      </c>
      <c r="G104" s="6">
        <f t="shared" si="9"/>
        <v>1.2166179852585026E-13</v>
      </c>
    </row>
    <row r="105" spans="1:7" x14ac:dyDescent="0.25">
      <c r="A105" s="1">
        <v>92</v>
      </c>
      <c r="B105" s="2">
        <v>3.1622458</v>
      </c>
      <c r="C105" s="2">
        <f t="shared" si="5"/>
        <v>91.5</v>
      </c>
      <c r="D105" s="3">
        <f t="shared" si="6"/>
        <v>258.35294117647055</v>
      </c>
      <c r="E105" s="3">
        <f t="shared" si="7"/>
        <v>3.2486628500000001</v>
      </c>
      <c r="F105" s="6">
        <f t="shared" si="8"/>
        <v>154149328660326.37</v>
      </c>
      <c r="G105" s="6">
        <f t="shared" si="9"/>
        <v>1.6759913482708744E-12</v>
      </c>
    </row>
    <row r="106" spans="1:7" x14ac:dyDescent="0.25">
      <c r="A106" s="1">
        <v>93</v>
      </c>
      <c r="B106" s="2">
        <v>3.0028104999999998</v>
      </c>
      <c r="C106" s="2">
        <f t="shared" si="5"/>
        <v>92.5</v>
      </c>
      <c r="D106" s="3">
        <f t="shared" si="6"/>
        <v>261.1764705882353</v>
      </c>
      <c r="E106" s="3">
        <f t="shared" si="7"/>
        <v>3.0825281499999999</v>
      </c>
      <c r="F106" s="6">
        <f t="shared" si="8"/>
        <v>321445913243894.75</v>
      </c>
      <c r="G106" s="6">
        <f t="shared" si="9"/>
        <v>8.1250518307280374E-13</v>
      </c>
    </row>
    <row r="107" spans="1:7" x14ac:dyDescent="0.25">
      <c r="A107" s="1">
        <v>94</v>
      </c>
      <c r="B107" s="2">
        <v>2.8553429000000001</v>
      </c>
      <c r="C107" s="2">
        <f t="shared" si="5"/>
        <v>93.5</v>
      </c>
      <c r="D107" s="3">
        <f t="shared" si="6"/>
        <v>264</v>
      </c>
      <c r="E107" s="3">
        <f t="shared" si="7"/>
        <v>2.9290767</v>
      </c>
      <c r="F107" s="6">
        <f t="shared" si="8"/>
        <v>657016398064308.25</v>
      </c>
      <c r="G107" s="6">
        <f t="shared" si="9"/>
        <v>4.0181645508056237E-13</v>
      </c>
    </row>
    <row r="108" spans="1:7" x14ac:dyDescent="0.25">
      <c r="A108" s="1">
        <v>95</v>
      </c>
      <c r="B108" s="2">
        <v>2.7185959999999998</v>
      </c>
      <c r="C108" s="2">
        <f t="shared" si="5"/>
        <v>94.5</v>
      </c>
      <c r="D108" s="3">
        <f t="shared" si="6"/>
        <v>266.8235294117647</v>
      </c>
      <c r="E108" s="3">
        <f t="shared" si="7"/>
        <v>2.78696945</v>
      </c>
      <c r="F108" s="6">
        <f t="shared" si="8"/>
        <v>1318122317741054.2</v>
      </c>
      <c r="G108" s="6">
        <f t="shared" si="9"/>
        <v>2.0242698710164948E-13</v>
      </c>
    </row>
    <row r="109" spans="1:7" x14ac:dyDescent="0.25">
      <c r="A109" s="1">
        <v>96</v>
      </c>
      <c r="B109" s="2">
        <v>2.5914812</v>
      </c>
      <c r="C109" s="2">
        <f t="shared" si="5"/>
        <v>95.5</v>
      </c>
      <c r="D109" s="3">
        <f t="shared" si="6"/>
        <v>269.64705882352939</v>
      </c>
      <c r="E109" s="3">
        <f t="shared" si="7"/>
        <v>2.6550386000000001</v>
      </c>
      <c r="F109" s="6">
        <f t="shared" si="8"/>
        <v>2599051441506921</v>
      </c>
      <c r="G109" s="6">
        <f t="shared" si="9"/>
        <v>1.0374825773636437E-13</v>
      </c>
    </row>
    <row r="110" spans="1:7" x14ac:dyDescent="0.25">
      <c r="A110" s="1">
        <v>97</v>
      </c>
      <c r="B110" s="2">
        <v>2.4730473000000002</v>
      </c>
      <c r="C110" s="2">
        <f t="shared" si="5"/>
        <v>96.5</v>
      </c>
      <c r="D110" s="3">
        <f t="shared" si="6"/>
        <v>272.47058823529409</v>
      </c>
      <c r="E110" s="3">
        <f t="shared" si="7"/>
        <v>2.5322642499999999</v>
      </c>
      <c r="F110" s="6">
        <f t="shared" si="8"/>
        <v>5042899283448676</v>
      </c>
      <c r="G110" s="6">
        <f t="shared" si="9"/>
        <v>5.4030543328432337E-14</v>
      </c>
    </row>
    <row r="111" spans="1:7" x14ac:dyDescent="0.25">
      <c r="A111" s="1">
        <v>98</v>
      </c>
      <c r="B111" s="2">
        <v>2.3624589</v>
      </c>
      <c r="C111" s="2">
        <f t="shared" si="5"/>
        <v>97.5</v>
      </c>
      <c r="D111" s="3">
        <f t="shared" si="6"/>
        <v>275.29411764705878</v>
      </c>
      <c r="E111" s="3">
        <f t="shared" si="7"/>
        <v>2.4177531000000001</v>
      </c>
      <c r="F111" s="6">
        <f t="shared" si="8"/>
        <v>9639163430846904</v>
      </c>
      <c r="G111" s="6">
        <f t="shared" si="9"/>
        <v>2.8559959546496791E-14</v>
      </c>
    </row>
    <row r="112" spans="1:7" x14ac:dyDescent="0.25">
      <c r="A112" s="1">
        <v>99</v>
      </c>
      <c r="B112" s="2">
        <v>2.2589839</v>
      </c>
      <c r="C112" s="2">
        <f t="shared" si="5"/>
        <v>98.5</v>
      </c>
      <c r="D112" s="3">
        <f t="shared" si="6"/>
        <v>278.11764705882354</v>
      </c>
      <c r="E112" s="3">
        <f t="shared" si="7"/>
        <v>2.3107214000000003</v>
      </c>
      <c r="F112" s="6">
        <f t="shared" si="8"/>
        <v>1.8169392922388136E+16</v>
      </c>
      <c r="G112" s="6">
        <f t="shared" si="9"/>
        <v>1.5306931180740214E-14</v>
      </c>
    </row>
    <row r="113" spans="1:7" x14ac:dyDescent="0.25">
      <c r="A113" s="1">
        <v>100</v>
      </c>
      <c r="B113" s="2">
        <v>2.1619774999999999</v>
      </c>
      <c r="C113" s="2">
        <f t="shared" si="5"/>
        <v>99.5</v>
      </c>
      <c r="D113" s="3">
        <f t="shared" si="6"/>
        <v>280.94117647058823</v>
      </c>
      <c r="E113" s="3">
        <f t="shared" si="7"/>
        <v>2.2104806999999997</v>
      </c>
      <c r="F113" s="6">
        <f t="shared" si="8"/>
        <v>3.380589543183638E+16</v>
      </c>
      <c r="G113" s="6">
        <f t="shared" si="9"/>
        <v>8.3104196141485595E-15</v>
      </c>
    </row>
  </sheetData>
  <mergeCells count="1"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Sheet1!elm53716_x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2020-04-03T05:05:07Z</dcterms:modified>
</cp:coreProperties>
</file>