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4370"/>
  </bookViews>
  <sheets>
    <sheet name="Von Mises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K130" i="2" l="1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E188" i="2"/>
  <c r="E189" i="2" s="1"/>
  <c r="E183" i="2"/>
  <c r="E184" i="2"/>
  <c r="E185" i="2" s="1"/>
  <c r="E186" i="2" s="1"/>
  <c r="E187" i="2" s="1"/>
  <c r="E179" i="2"/>
  <c r="E180" i="2" s="1"/>
  <c r="E181" i="2" s="1"/>
  <c r="E182" i="2" s="1"/>
  <c r="E173" i="2"/>
  <c r="E174" i="2"/>
  <c r="E175" i="2" s="1"/>
  <c r="E176" i="2" s="1"/>
  <c r="E177" i="2" s="1"/>
  <c r="E178" i="2" s="1"/>
  <c r="E160" i="2"/>
  <c r="E161" i="2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41" i="2"/>
  <c r="E142" i="2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30" i="2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30" i="2"/>
  <c r="G26" i="2"/>
  <c r="E30" i="2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I22" i="2"/>
  <c r="I23" i="2"/>
  <c r="I21" i="2"/>
  <c r="K22" i="2"/>
  <c r="J22" i="2" s="1"/>
  <c r="K23" i="2"/>
  <c r="J23" i="2" s="1"/>
  <c r="K21" i="2"/>
  <c r="J21" i="2" s="1"/>
  <c r="H29" i="2" l="1"/>
  <c r="H49" i="2"/>
  <c r="H120" i="2"/>
  <c r="G29" i="2"/>
  <c r="K29" i="2" s="1"/>
  <c r="G47" i="2"/>
  <c r="I29" i="2"/>
  <c r="I49" i="2"/>
  <c r="G48" i="2"/>
  <c r="I64" i="2"/>
  <c r="D26" i="2"/>
  <c r="G49" i="2" s="1"/>
  <c r="G120" i="2"/>
  <c r="I31" i="2"/>
  <c r="I47" i="2"/>
  <c r="I48" i="2"/>
  <c r="H64" i="2"/>
  <c r="I112" i="2"/>
  <c r="H128" i="2"/>
  <c r="G33" i="2"/>
  <c r="G98" i="2"/>
  <c r="H51" i="2"/>
  <c r="G64" i="2" l="1"/>
  <c r="H31" i="2"/>
  <c r="H47" i="2"/>
  <c r="H48" i="2"/>
  <c r="K48" i="2" s="1"/>
  <c r="G90" i="2"/>
  <c r="I99" i="2"/>
  <c r="G31" i="2"/>
  <c r="H98" i="2"/>
  <c r="G67" i="2"/>
  <c r="G112" i="2"/>
  <c r="I120" i="2"/>
  <c r="G35" i="2"/>
  <c r="H67" i="2"/>
  <c r="I35" i="2"/>
  <c r="I51" i="2"/>
  <c r="H33" i="2"/>
  <c r="I98" i="2"/>
  <c r="G128" i="2"/>
  <c r="H112" i="2"/>
  <c r="G51" i="2"/>
  <c r="I90" i="2"/>
  <c r="I128" i="2"/>
  <c r="I33" i="2"/>
  <c r="K64" i="2"/>
  <c r="H90" i="2" l="1"/>
  <c r="G99" i="2"/>
  <c r="H99" i="2"/>
  <c r="H35" i="2"/>
  <c r="I67" i="2"/>
  <c r="K67" i="2" s="1"/>
  <c r="H93" i="2"/>
  <c r="G93" i="2"/>
  <c r="I93" i="2"/>
  <c r="H45" i="2"/>
  <c r="I45" i="2"/>
  <c r="G45" i="2"/>
  <c r="H62" i="2"/>
  <c r="I62" i="2"/>
  <c r="G62" i="2"/>
  <c r="K62" i="2" s="1"/>
  <c r="H61" i="2"/>
  <c r="G61" i="2"/>
  <c r="I61" i="2"/>
  <c r="I96" i="2"/>
  <c r="H96" i="2"/>
  <c r="G96" i="2"/>
  <c r="H117" i="2"/>
  <c r="G117" i="2"/>
  <c r="I117" i="2"/>
  <c r="I30" i="2"/>
  <c r="H30" i="2"/>
  <c r="G30" i="2"/>
  <c r="I107" i="2"/>
  <c r="H107" i="2"/>
  <c r="G107" i="2"/>
  <c r="G56" i="2"/>
  <c r="I56" i="2"/>
  <c r="H56" i="2"/>
  <c r="I78" i="2"/>
  <c r="H78" i="2"/>
  <c r="G78" i="2"/>
  <c r="G69" i="2"/>
  <c r="I69" i="2"/>
  <c r="H69" i="2"/>
  <c r="G103" i="2"/>
  <c r="I103" i="2"/>
  <c r="H103" i="2"/>
  <c r="I106" i="2"/>
  <c r="H106" i="2"/>
  <c r="G106" i="2"/>
  <c r="G110" i="2"/>
  <c r="H110" i="2"/>
  <c r="I110" i="2"/>
  <c r="G53" i="2"/>
  <c r="I53" i="2"/>
  <c r="H53" i="2"/>
  <c r="H46" i="2"/>
  <c r="G46" i="2"/>
  <c r="I46" i="2"/>
  <c r="I95" i="2"/>
  <c r="H95" i="2"/>
  <c r="G95" i="2"/>
  <c r="G44" i="2"/>
  <c r="I44" i="2"/>
  <c r="H44" i="2"/>
  <c r="H72" i="2"/>
  <c r="G72" i="2"/>
  <c r="I72" i="2"/>
  <c r="K72" i="2" s="1"/>
  <c r="G87" i="2"/>
  <c r="I87" i="2"/>
  <c r="H87" i="2"/>
  <c r="I77" i="2"/>
  <c r="H77" i="2"/>
  <c r="G77" i="2"/>
  <c r="I43" i="2"/>
  <c r="H43" i="2"/>
  <c r="G43" i="2"/>
  <c r="H86" i="2"/>
  <c r="G86" i="2"/>
  <c r="I86" i="2"/>
  <c r="G41" i="2"/>
  <c r="I41" i="2"/>
  <c r="H41" i="2"/>
  <c r="H70" i="2"/>
  <c r="G70" i="2"/>
  <c r="I70" i="2"/>
  <c r="H55" i="2"/>
  <c r="G55" i="2"/>
  <c r="I55" i="2"/>
  <c r="G75" i="2"/>
  <c r="H75" i="2"/>
  <c r="I75" i="2"/>
  <c r="H97" i="2"/>
  <c r="I97" i="2"/>
  <c r="G97" i="2"/>
  <c r="H74" i="2"/>
  <c r="G74" i="2"/>
  <c r="I74" i="2"/>
  <c r="G60" i="2"/>
  <c r="I60" i="2"/>
  <c r="H60" i="2"/>
  <c r="G36" i="2"/>
  <c r="I36" i="2"/>
  <c r="H36" i="2"/>
  <c r="I34" i="2"/>
  <c r="H34" i="2"/>
  <c r="G34" i="2"/>
  <c r="I73" i="2"/>
  <c r="G73" i="2"/>
  <c r="H73" i="2"/>
  <c r="H38" i="2"/>
  <c r="I38" i="2"/>
  <c r="G38" i="2"/>
  <c r="G123" i="2"/>
  <c r="I123" i="2"/>
  <c r="H123" i="2"/>
  <c r="I83" i="2"/>
  <c r="H83" i="2"/>
  <c r="G83" i="2"/>
  <c r="I116" i="2"/>
  <c r="H116" i="2"/>
  <c r="G116" i="2"/>
  <c r="G37" i="2"/>
  <c r="H37" i="2"/>
  <c r="I37" i="2"/>
  <c r="H92" i="2"/>
  <c r="G92" i="2"/>
  <c r="I92" i="2"/>
  <c r="I80" i="2"/>
  <c r="G80" i="2"/>
  <c r="H80" i="2"/>
  <c r="H85" i="2"/>
  <c r="G85" i="2"/>
  <c r="I85" i="2"/>
  <c r="H88" i="2"/>
  <c r="I88" i="2"/>
  <c r="G88" i="2"/>
  <c r="G68" i="2"/>
  <c r="H68" i="2"/>
  <c r="I68" i="2"/>
  <c r="G57" i="2"/>
  <c r="I57" i="2"/>
  <c r="H57" i="2"/>
  <c r="G91" i="2"/>
  <c r="I91" i="2"/>
  <c r="H91" i="2"/>
  <c r="H59" i="2"/>
  <c r="I59" i="2"/>
  <c r="G59" i="2"/>
  <c r="H40" i="2"/>
  <c r="G40" i="2"/>
  <c r="I40" i="2"/>
  <c r="H113" i="2"/>
  <c r="I113" i="2"/>
  <c r="G113" i="2"/>
  <c r="H58" i="2"/>
  <c r="G58" i="2"/>
  <c r="I58" i="2"/>
  <c r="I52" i="2"/>
  <c r="G52" i="2"/>
  <c r="H52" i="2"/>
  <c r="H109" i="2"/>
  <c r="G109" i="2"/>
  <c r="I109" i="2"/>
  <c r="I119" i="2"/>
  <c r="H119" i="2"/>
  <c r="G119" i="2"/>
  <c r="H121" i="2"/>
  <c r="I121" i="2"/>
  <c r="G121" i="2"/>
  <c r="G114" i="2"/>
  <c r="I114" i="2"/>
  <c r="H114" i="2"/>
  <c r="H54" i="2"/>
  <c r="I54" i="2"/>
  <c r="G54" i="2"/>
  <c r="I101" i="2"/>
  <c r="H101" i="2"/>
  <c r="G101" i="2"/>
  <c r="H111" i="2"/>
  <c r="I111" i="2"/>
  <c r="G111" i="2"/>
  <c r="G126" i="2"/>
  <c r="H126" i="2"/>
  <c r="I126" i="2"/>
  <c r="H108" i="2"/>
  <c r="G108" i="2"/>
  <c r="I108" i="2"/>
  <c r="H84" i="2"/>
  <c r="G84" i="2"/>
  <c r="I84" i="2"/>
  <c r="H127" i="2"/>
  <c r="G127" i="2"/>
  <c r="I127" i="2"/>
  <c r="H100" i="2"/>
  <c r="G100" i="2"/>
  <c r="I100" i="2"/>
  <c r="K100" i="2" s="1"/>
  <c r="H76" i="2"/>
  <c r="G76" i="2"/>
  <c r="I76" i="2"/>
  <c r="I105" i="2"/>
  <c r="H105" i="2"/>
  <c r="G105" i="2"/>
  <c r="H82" i="2"/>
  <c r="G82" i="2"/>
  <c r="I82" i="2"/>
  <c r="G63" i="2"/>
  <c r="H63" i="2"/>
  <c r="I63" i="2"/>
  <c r="G32" i="2"/>
  <c r="I32" i="2"/>
  <c r="H32" i="2"/>
  <c r="H39" i="2"/>
  <c r="I39" i="2"/>
  <c r="G39" i="2"/>
  <c r="G124" i="2"/>
  <c r="I124" i="2"/>
  <c r="H124" i="2"/>
  <c r="I65" i="2"/>
  <c r="H65" i="2"/>
  <c r="G65" i="2"/>
  <c r="H129" i="2"/>
  <c r="I129" i="2"/>
  <c r="G129" i="2"/>
  <c r="I104" i="2"/>
  <c r="G104" i="2"/>
  <c r="H104" i="2"/>
  <c r="I81" i="2"/>
  <c r="H81" i="2"/>
  <c r="G81" i="2"/>
  <c r="I42" i="2"/>
  <c r="G42" i="2"/>
  <c r="H42" i="2"/>
  <c r="G50" i="2"/>
  <c r="H50" i="2"/>
  <c r="I50" i="2"/>
  <c r="H102" i="2"/>
  <c r="G102" i="2"/>
  <c r="I102" i="2"/>
  <c r="I125" i="2"/>
  <c r="G125" i="2"/>
  <c r="H125" i="2"/>
  <c r="I122" i="2"/>
  <c r="H122" i="2"/>
  <c r="G122" i="2"/>
  <c r="K122" i="2" s="1"/>
  <c r="G115" i="2"/>
  <c r="I115" i="2"/>
  <c r="H115" i="2"/>
  <c r="I79" i="2"/>
  <c r="H79" i="2"/>
  <c r="G79" i="2"/>
  <c r="H66" i="2"/>
  <c r="I66" i="2"/>
  <c r="G66" i="2"/>
  <c r="H71" i="2"/>
  <c r="G71" i="2"/>
  <c r="I71" i="2"/>
  <c r="I94" i="2"/>
  <c r="H94" i="2"/>
  <c r="G94" i="2"/>
  <c r="I89" i="2"/>
  <c r="H89" i="2"/>
  <c r="G89" i="2"/>
  <c r="H118" i="2"/>
  <c r="G118" i="2"/>
  <c r="I118" i="2"/>
  <c r="K90" i="2"/>
  <c r="K51" i="2"/>
  <c r="K128" i="2"/>
  <c r="K33" i="2"/>
  <c r="K35" i="2"/>
  <c r="K112" i="2"/>
  <c r="K98" i="2"/>
  <c r="K47" i="2"/>
  <c r="K49" i="2"/>
  <c r="K31" i="2"/>
  <c r="K120" i="2"/>
  <c r="K99" i="2"/>
  <c r="K37" i="2" l="1"/>
  <c r="K43" i="2"/>
  <c r="K75" i="2"/>
  <c r="K50" i="2"/>
  <c r="K126" i="2"/>
  <c r="K40" i="2"/>
  <c r="K83" i="2"/>
  <c r="K56" i="2"/>
  <c r="K115" i="2"/>
  <c r="K81" i="2"/>
  <c r="K80" i="2"/>
  <c r="K113" i="2"/>
  <c r="K97" i="2"/>
  <c r="K118" i="2"/>
  <c r="K61" i="2"/>
  <c r="K103" i="2"/>
  <c r="K95" i="2"/>
  <c r="K65" i="2"/>
  <c r="K87" i="2"/>
  <c r="K63" i="2"/>
  <c r="K92" i="2"/>
  <c r="K74" i="2"/>
  <c r="K110" i="2"/>
  <c r="K54" i="2"/>
  <c r="K124" i="2"/>
  <c r="K96" i="2"/>
  <c r="K85" i="2"/>
  <c r="K84" i="2"/>
  <c r="K108" i="2"/>
  <c r="K125" i="2"/>
  <c r="K82" i="2"/>
  <c r="K106" i="2"/>
  <c r="K91" i="2"/>
  <c r="K111" i="2"/>
  <c r="K38" i="2"/>
  <c r="K105" i="2"/>
  <c r="K114" i="2"/>
  <c r="K76" i="2"/>
  <c r="K73" i="2"/>
  <c r="K101" i="2"/>
  <c r="K127" i="2"/>
  <c r="K89" i="2"/>
  <c r="K30" i="2"/>
  <c r="K57" i="2"/>
  <c r="K68" i="2"/>
  <c r="K45" i="2"/>
  <c r="K107" i="2"/>
  <c r="K39" i="2"/>
  <c r="K121" i="2"/>
  <c r="K79" i="2"/>
  <c r="K69" i="2"/>
  <c r="K41" i="2"/>
  <c r="K104" i="2"/>
  <c r="K66" i="2"/>
  <c r="K71" i="2"/>
  <c r="K77" i="2"/>
  <c r="K70" i="2"/>
  <c r="K129" i="2"/>
  <c r="K46" i="2"/>
  <c r="K42" i="2"/>
  <c r="K55" i="2"/>
  <c r="K123" i="2"/>
  <c r="K86" i="2"/>
  <c r="K52" i="2"/>
  <c r="K88" i="2"/>
  <c r="K58" i="2"/>
  <c r="K117" i="2"/>
  <c r="K102" i="2"/>
  <c r="K59" i="2"/>
  <c r="K78" i="2"/>
  <c r="K60" i="2"/>
  <c r="K119" i="2"/>
  <c r="K53" i="2"/>
  <c r="K93" i="2"/>
  <c r="K116" i="2"/>
  <c r="K44" i="2"/>
  <c r="K94" i="2"/>
  <c r="K34" i="2"/>
  <c r="K109" i="2"/>
  <c r="K32" i="2"/>
  <c r="K36" i="2"/>
</calcChain>
</file>

<file path=xl/sharedStrings.xml><?xml version="1.0" encoding="utf-8"?>
<sst xmlns="http://schemas.openxmlformats.org/spreadsheetml/2006/main" count="23" uniqueCount="13">
  <si>
    <t>Real</t>
  </si>
  <si>
    <t>Imaginary</t>
  </si>
  <si>
    <t>Amplitude</t>
  </si>
  <si>
    <t>Phase</t>
  </si>
  <si>
    <t>Phase(rad)</t>
  </si>
  <si>
    <t>Sx(f)</t>
  </si>
  <si>
    <t>Sy(f)</t>
  </si>
  <si>
    <t>Sxy(f)</t>
  </si>
  <si>
    <t>Elem 13897</t>
  </si>
  <si>
    <t>f</t>
  </si>
  <si>
    <t>Hz</t>
  </si>
  <si>
    <t>t</t>
  </si>
  <si>
    <t>Von Mises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</si>
</sst>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'Von Mises'!$G$28</c:f>
              <c:strCache>
                <c:ptCount val="1"/>
                <c:pt idx="0">
                  <c:v>Sx(f)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'Von Mises'!$F$29:$F$129</c:f>
              <c:numCache>
                <c:formatCode>General</c:formatCode>
                <c:ptCount val="101"/>
                <c:pt idx="0">
                  <c:v>0</c:v>
                </c:pt>
                <c:pt idx="1">
                  <c:v>1.4119781836945211E-3</c:v>
                </c:pt>
                <c:pt idx="2">
                  <c:v>2.8239563673890422E-3</c:v>
                </c:pt>
                <c:pt idx="3">
                  <c:v>4.2359345510835636E-3</c:v>
                </c:pt>
                <c:pt idx="4">
                  <c:v>5.6479127347780845E-3</c:v>
                </c:pt>
                <c:pt idx="5">
                  <c:v>7.0598909184726054E-3</c:v>
                </c:pt>
                <c:pt idx="6">
                  <c:v>8.4718691021671271E-3</c:v>
                </c:pt>
                <c:pt idx="7">
                  <c:v>9.883847285861648E-3</c:v>
                </c:pt>
                <c:pt idx="8">
                  <c:v>1.1295825469556169E-2</c:v>
                </c:pt>
                <c:pt idx="9">
                  <c:v>1.270780365325069E-2</c:v>
                </c:pt>
                <c:pt idx="10">
                  <c:v>1.4119781836945211E-2</c:v>
                </c:pt>
                <c:pt idx="11">
                  <c:v>1.5531760020639732E-2</c:v>
                </c:pt>
                <c:pt idx="12">
                  <c:v>1.6943738204334254E-2</c:v>
                </c:pt>
                <c:pt idx="13">
                  <c:v>1.8355716388028773E-2</c:v>
                </c:pt>
                <c:pt idx="14">
                  <c:v>1.9767694571723296E-2</c:v>
                </c:pt>
                <c:pt idx="15">
                  <c:v>2.1179672755417815E-2</c:v>
                </c:pt>
                <c:pt idx="16">
                  <c:v>2.2591650939112338E-2</c:v>
                </c:pt>
                <c:pt idx="17">
                  <c:v>2.400362912280686E-2</c:v>
                </c:pt>
                <c:pt idx="18">
                  <c:v>2.541560730650138E-2</c:v>
                </c:pt>
                <c:pt idx="19">
                  <c:v>2.6827585490195902E-2</c:v>
                </c:pt>
                <c:pt idx="20">
                  <c:v>2.8239563673890421E-2</c:v>
                </c:pt>
                <c:pt idx="21">
                  <c:v>2.9651541857584944E-2</c:v>
                </c:pt>
                <c:pt idx="22">
                  <c:v>3.1063520041279463E-2</c:v>
                </c:pt>
                <c:pt idx="23">
                  <c:v>3.2475498224973982E-2</c:v>
                </c:pt>
                <c:pt idx="24">
                  <c:v>3.3887476408668508E-2</c:v>
                </c:pt>
                <c:pt idx="25">
                  <c:v>3.5299454592363028E-2</c:v>
                </c:pt>
                <c:pt idx="26">
                  <c:v>3.6711432776057547E-2</c:v>
                </c:pt>
                <c:pt idx="27">
                  <c:v>3.8123410959752073E-2</c:v>
                </c:pt>
                <c:pt idx="28">
                  <c:v>3.9535389143446592E-2</c:v>
                </c:pt>
                <c:pt idx="29">
                  <c:v>4.0947367327141111E-2</c:v>
                </c:pt>
                <c:pt idx="30">
                  <c:v>4.235934551083563E-2</c:v>
                </c:pt>
                <c:pt idx="31">
                  <c:v>4.3771323694530156E-2</c:v>
                </c:pt>
                <c:pt idx="32">
                  <c:v>4.5183301878224676E-2</c:v>
                </c:pt>
                <c:pt idx="33">
                  <c:v>4.6595280061919195E-2</c:v>
                </c:pt>
                <c:pt idx="34">
                  <c:v>4.8007258245613721E-2</c:v>
                </c:pt>
                <c:pt idx="35">
                  <c:v>4.941923642930824E-2</c:v>
                </c:pt>
                <c:pt idx="36">
                  <c:v>5.0831214613002759E-2</c:v>
                </c:pt>
                <c:pt idx="37">
                  <c:v>5.2243192796697278E-2</c:v>
                </c:pt>
                <c:pt idx="38">
                  <c:v>5.3655170980391804E-2</c:v>
                </c:pt>
                <c:pt idx="39">
                  <c:v>5.5067149164086324E-2</c:v>
                </c:pt>
                <c:pt idx="40">
                  <c:v>5.6479127347780843E-2</c:v>
                </c:pt>
                <c:pt idx="41">
                  <c:v>5.7891105531475369E-2</c:v>
                </c:pt>
                <c:pt idx="42">
                  <c:v>5.9303083715169888E-2</c:v>
                </c:pt>
                <c:pt idx="43">
                  <c:v>6.0715061898864407E-2</c:v>
                </c:pt>
                <c:pt idx="44">
                  <c:v>6.2127040082558926E-2</c:v>
                </c:pt>
                <c:pt idx="45">
                  <c:v>6.3539018266253453E-2</c:v>
                </c:pt>
                <c:pt idx="46">
                  <c:v>6.4950996449947965E-2</c:v>
                </c:pt>
                <c:pt idx="47">
                  <c:v>6.6362974633642491E-2</c:v>
                </c:pt>
                <c:pt idx="48">
                  <c:v>6.7774952817337017E-2</c:v>
                </c:pt>
                <c:pt idx="49">
                  <c:v>6.9186931001031529E-2</c:v>
                </c:pt>
                <c:pt idx="50">
                  <c:v>7.0598909184726055E-2</c:v>
                </c:pt>
                <c:pt idx="51">
                  <c:v>7.2010887368420581E-2</c:v>
                </c:pt>
                <c:pt idx="52">
                  <c:v>7.3422865552115094E-2</c:v>
                </c:pt>
                <c:pt idx="53">
                  <c:v>7.483484373580962E-2</c:v>
                </c:pt>
                <c:pt idx="54">
                  <c:v>7.6246821919504146E-2</c:v>
                </c:pt>
                <c:pt idx="55">
                  <c:v>7.7658800103198658E-2</c:v>
                </c:pt>
                <c:pt idx="56">
                  <c:v>7.9070778286893184E-2</c:v>
                </c:pt>
                <c:pt idx="57">
                  <c:v>8.048275647058771E-2</c:v>
                </c:pt>
                <c:pt idx="58">
                  <c:v>8.1894734654282222E-2</c:v>
                </c:pt>
                <c:pt idx="59">
                  <c:v>8.3306712837976749E-2</c:v>
                </c:pt>
                <c:pt idx="60">
                  <c:v>8.4718691021671261E-2</c:v>
                </c:pt>
                <c:pt idx="61">
                  <c:v>8.6130669205365787E-2</c:v>
                </c:pt>
                <c:pt idx="62">
                  <c:v>8.7542647389060313E-2</c:v>
                </c:pt>
                <c:pt idx="63">
                  <c:v>8.8954625572754825E-2</c:v>
                </c:pt>
                <c:pt idx="64">
                  <c:v>9.0366603756449351E-2</c:v>
                </c:pt>
                <c:pt idx="65">
                  <c:v>9.1778581940143877E-2</c:v>
                </c:pt>
                <c:pt idx="66">
                  <c:v>9.319056012383839E-2</c:v>
                </c:pt>
                <c:pt idx="67">
                  <c:v>9.4602538307532916E-2</c:v>
                </c:pt>
                <c:pt idx="68">
                  <c:v>9.6014516491227442E-2</c:v>
                </c:pt>
                <c:pt idx="69">
                  <c:v>9.7426494674921954E-2</c:v>
                </c:pt>
                <c:pt idx="70">
                  <c:v>9.883847285861648E-2</c:v>
                </c:pt>
                <c:pt idx="71">
                  <c:v>0.10025045104231099</c:v>
                </c:pt>
                <c:pt idx="72">
                  <c:v>0.10166242922600552</c:v>
                </c:pt>
                <c:pt idx="73">
                  <c:v>0.10307440740970004</c:v>
                </c:pt>
                <c:pt idx="74">
                  <c:v>0.10448638559339456</c:v>
                </c:pt>
                <c:pt idx="75">
                  <c:v>0.10589836377708908</c:v>
                </c:pt>
                <c:pt idx="76">
                  <c:v>0.10731034196078361</c:v>
                </c:pt>
                <c:pt idx="77">
                  <c:v>0.10872232014447812</c:v>
                </c:pt>
                <c:pt idx="78">
                  <c:v>0.11013429832817265</c:v>
                </c:pt>
                <c:pt idx="79">
                  <c:v>0.11154627651186717</c:v>
                </c:pt>
                <c:pt idx="80">
                  <c:v>0.11295825469556169</c:v>
                </c:pt>
                <c:pt idx="81">
                  <c:v>0.11437023287925621</c:v>
                </c:pt>
                <c:pt idx="82">
                  <c:v>0.11578221106295074</c:v>
                </c:pt>
                <c:pt idx="83">
                  <c:v>0.11719418924664525</c:v>
                </c:pt>
                <c:pt idx="84">
                  <c:v>0.11860616743033978</c:v>
                </c:pt>
                <c:pt idx="85">
                  <c:v>0.12001814561403429</c:v>
                </c:pt>
                <c:pt idx="86">
                  <c:v>0.12143012379772881</c:v>
                </c:pt>
                <c:pt idx="87">
                  <c:v>0.12284210198142334</c:v>
                </c:pt>
                <c:pt idx="88">
                  <c:v>0.12425408016511785</c:v>
                </c:pt>
                <c:pt idx="89">
                  <c:v>0.12566605834881239</c:v>
                </c:pt>
                <c:pt idx="90">
                  <c:v>0.12707803653250691</c:v>
                </c:pt>
                <c:pt idx="91">
                  <c:v>0.12849001471620142</c:v>
                </c:pt>
                <c:pt idx="92">
                  <c:v>0.12990199289989593</c:v>
                </c:pt>
                <c:pt idx="93">
                  <c:v>0.13131397108359047</c:v>
                </c:pt>
                <c:pt idx="94">
                  <c:v>0.13272594926728498</c:v>
                </c:pt>
                <c:pt idx="95">
                  <c:v>0.13413792745097949</c:v>
                </c:pt>
                <c:pt idx="96">
                  <c:v>0.13554990563467403</c:v>
                </c:pt>
                <c:pt idx="97">
                  <c:v>0.13696188381836855</c:v>
                </c:pt>
                <c:pt idx="98">
                  <c:v>0.13837386200206306</c:v>
                </c:pt>
                <c:pt idx="99">
                  <c:v>0.1397858401857576</c:v>
                </c:pt>
                <c:pt idx="100">
                  <c:v>0.14119781836945211</c:v>
                </c:pt>
              </c:numCache>
            </c:numRef>
          </c:xVal>
          <c:yVal>
            <c:numRef>
              <c:f>'Von Mises'!$G$29:$G$129</c:f>
              <c:numCache>
                <c:formatCode>General</c:formatCode>
                <c:ptCount val="101"/>
                <c:pt idx="0">
                  <c:v>-2.1243466684774258E-3</c:v>
                </c:pt>
                <c:pt idx="1">
                  <c:v>-2.0694265217547827E-3</c:v>
                </c:pt>
                <c:pt idx="2">
                  <c:v>-2.0017476723713725E-3</c:v>
                </c:pt>
                <c:pt idx="3">
                  <c:v>-1.9217273829391444E-3</c:v>
                </c:pt>
                <c:pt idx="4">
                  <c:v>-1.8298590051518948E-3</c:v>
                </c:pt>
                <c:pt idx="5">
                  <c:v>-1.7267089381080179E-3</c:v>
                </c:pt>
                <c:pt idx="6">
                  <c:v>-1.6129131362717169E-3</c:v>
                </c:pt>
                <c:pt idx="7">
                  <c:v>-1.489173188602257E-3</c:v>
                </c:pt>
                <c:pt idx="8">
                  <c:v>-1.3562519930247277E-3</c:v>
                </c:pt>
                <c:pt idx="9">
                  <c:v>-1.2149690529106481E-3</c:v>
                </c:pt>
                <c:pt idx="10">
                  <c:v>-1.0661954245671664E-3</c:v>
                </c:pt>
                <c:pt idx="11">
                  <c:v>-9.1084834688527172E-4</c:v>
                </c:pt>
                <c:pt idx="12">
                  <c:v>-7.4988558625701781E-4</c:v>
                </c:pt>
                <c:pt idx="13">
                  <c:v>-5.8429953162722839E-4</c:v>
                </c:pt>
                <c:pt idx="14">
                  <c:v>-4.1511107608564605E-4</c:v>
                </c:pt>
                <c:pt idx="15">
                  <c:v>-2.4336332272155531E-4</c:v>
                </c:pt>
                <c:pt idx="16">
                  <c:v>-7.0115153546369293E-5</c:v>
                </c:pt>
                <c:pt idx="17">
                  <c:v>1.0356529886608509E-4</c:v>
                </c:pt>
                <c:pt idx="18">
                  <c:v>2.7660723677207249E-4</c:v>
                </c:pt>
                <c:pt idx="19">
                  <c:v>4.4794379908212048E-4</c:v>
                </c:pt>
                <c:pt idx="20">
                  <c:v>6.1651863891439853E-4</c:v>
                </c:pt>
                <c:pt idx="21">
                  <c:v>7.8129243632451813E-4</c:v>
                </c:pt>
                <c:pt idx="22">
                  <c:v>9.4124930605859797E-4</c:v>
                </c:pt>
                <c:pt idx="23">
                  <c:v>1.0954030608236703E-3</c:v>
                </c:pt>
                <c:pt idx="24">
                  <c:v>1.2428032914602849E-3</c:v>
                </c:pt>
                <c:pt idx="25">
                  <c:v>1.3825412265310139E-3</c:v>
                </c:pt>
                <c:pt idx="26">
                  <c:v>1.5137553351985695E-3</c:v>
                </c:pt>
                <c:pt idx="27">
                  <c:v>1.6356366388498964E-3</c:v>
                </c:pt>
                <c:pt idx="28">
                  <c:v>1.7474336987183385E-3</c:v>
                </c:pt>
                <c:pt idx="29">
                  <c:v>1.8484572487535119E-3</c:v>
                </c:pt>
                <c:pt idx="30">
                  <c:v>1.9380844451757097E-3</c:v>
                </c:pt>
                <c:pt idx="31">
                  <c:v>2.0157627065149229E-3</c:v>
                </c:pt>
                <c:pt idx="32">
                  <c:v>2.0810131204593517E-3</c:v>
                </c:pt>
                <c:pt idx="33">
                  <c:v>2.133433396509064E-3</c:v>
                </c:pt>
                <c:pt idx="34">
                  <c:v>2.172700346230703E-3</c:v>
                </c:pt>
                <c:pt idx="35">
                  <c:v>2.198571875821649E-3</c:v>
                </c:pt>
                <c:pt idx="36">
                  <c:v>2.210888478698817E-3</c:v>
                </c:pt>
                <c:pt idx="37">
                  <c:v>2.2095742189097833E-3</c:v>
                </c:pt>
                <c:pt idx="38">
                  <c:v>2.194637199303183E-3</c:v>
                </c:pt>
                <c:pt idx="39">
                  <c:v>2.166169511571954E-3</c:v>
                </c:pt>
                <c:pt idx="40">
                  <c:v>2.1243466684774258E-3</c:v>
                </c:pt>
                <c:pt idx="41">
                  <c:v>2.0694265217547827E-3</c:v>
                </c:pt>
                <c:pt idx="42">
                  <c:v>2.0017476723713725E-3</c:v>
                </c:pt>
                <c:pt idx="43">
                  <c:v>1.921727382939145E-3</c:v>
                </c:pt>
                <c:pt idx="44">
                  <c:v>1.8298590051518948E-3</c:v>
                </c:pt>
                <c:pt idx="45">
                  <c:v>1.7267089381080185E-3</c:v>
                </c:pt>
                <c:pt idx="46">
                  <c:v>1.6129131362717182E-3</c:v>
                </c:pt>
                <c:pt idx="47">
                  <c:v>1.4891731886022574E-3</c:v>
                </c:pt>
                <c:pt idx="48">
                  <c:v>1.3562519930247277E-3</c:v>
                </c:pt>
                <c:pt idx="49">
                  <c:v>1.2149690529106489E-3</c:v>
                </c:pt>
                <c:pt idx="50">
                  <c:v>1.0661954245671662E-3</c:v>
                </c:pt>
                <c:pt idx="51">
                  <c:v>9.1084834688527063E-4</c:v>
                </c:pt>
                <c:pt idx="52">
                  <c:v>7.4988558625701791E-4</c:v>
                </c:pt>
                <c:pt idx="53">
                  <c:v>5.842995316272273E-4</c:v>
                </c:pt>
                <c:pt idx="54">
                  <c:v>4.1511107608564583E-4</c:v>
                </c:pt>
                <c:pt idx="55">
                  <c:v>2.4336332272155604E-4</c:v>
                </c:pt>
                <c:pt idx="56">
                  <c:v>7.0115153546369076E-5</c:v>
                </c:pt>
                <c:pt idx="57">
                  <c:v>-1.035652988660858E-4</c:v>
                </c:pt>
                <c:pt idx="58">
                  <c:v>-2.7660723677207276E-4</c:v>
                </c:pt>
                <c:pt idx="59">
                  <c:v>-4.4794379908212167E-4</c:v>
                </c:pt>
                <c:pt idx="60">
                  <c:v>-6.1651863891439874E-4</c:v>
                </c:pt>
                <c:pt idx="61">
                  <c:v>-7.8129243632451921E-4</c:v>
                </c:pt>
                <c:pt idx="62">
                  <c:v>-9.4124930605859818E-4</c:v>
                </c:pt>
                <c:pt idx="63">
                  <c:v>-1.0954030608236701E-3</c:v>
                </c:pt>
                <c:pt idx="64">
                  <c:v>-1.2428032914602847E-3</c:v>
                </c:pt>
                <c:pt idx="65">
                  <c:v>-1.382541226531015E-3</c:v>
                </c:pt>
                <c:pt idx="66">
                  <c:v>-1.5137553351985695E-3</c:v>
                </c:pt>
                <c:pt idx="67">
                  <c:v>-1.6356366388498975E-3</c:v>
                </c:pt>
                <c:pt idx="68">
                  <c:v>-1.74743369871834E-3</c:v>
                </c:pt>
                <c:pt idx="69">
                  <c:v>-1.8484572487535112E-3</c:v>
                </c:pt>
                <c:pt idx="70">
                  <c:v>-1.9380844451757102E-3</c:v>
                </c:pt>
                <c:pt idx="71">
                  <c:v>-2.0157627065149229E-3</c:v>
                </c:pt>
                <c:pt idx="72">
                  <c:v>-2.0810131204593517E-3</c:v>
                </c:pt>
                <c:pt idx="73">
                  <c:v>-2.1334333965090644E-3</c:v>
                </c:pt>
                <c:pt idx="74">
                  <c:v>-2.172700346230703E-3</c:v>
                </c:pt>
                <c:pt idx="75">
                  <c:v>-2.198571875821649E-3</c:v>
                </c:pt>
                <c:pt idx="76">
                  <c:v>-2.210888478698817E-3</c:v>
                </c:pt>
                <c:pt idx="77">
                  <c:v>-2.2095742189097833E-3</c:v>
                </c:pt>
                <c:pt idx="78">
                  <c:v>-2.1946371993031826E-3</c:v>
                </c:pt>
                <c:pt idx="79">
                  <c:v>-2.1661695115719535E-3</c:v>
                </c:pt>
                <c:pt idx="80">
                  <c:v>-2.1243466684774258E-3</c:v>
                </c:pt>
                <c:pt idx="81">
                  <c:v>-2.0694265217547827E-3</c:v>
                </c:pt>
                <c:pt idx="82">
                  <c:v>-2.0017476723713716E-3</c:v>
                </c:pt>
                <c:pt idx="83">
                  <c:v>-1.921727382939144E-3</c:v>
                </c:pt>
                <c:pt idx="84">
                  <c:v>-1.8298590051518948E-3</c:v>
                </c:pt>
                <c:pt idx="85">
                  <c:v>-1.7267089381080188E-3</c:v>
                </c:pt>
                <c:pt idx="86">
                  <c:v>-1.6129131362717169E-3</c:v>
                </c:pt>
                <c:pt idx="87">
                  <c:v>-1.4891731886022561E-3</c:v>
                </c:pt>
                <c:pt idx="88">
                  <c:v>-1.3562519930247277E-3</c:v>
                </c:pt>
                <c:pt idx="89">
                  <c:v>-1.2149690529106459E-3</c:v>
                </c:pt>
                <c:pt idx="90">
                  <c:v>-1.0661954245671666E-3</c:v>
                </c:pt>
                <c:pt idx="91">
                  <c:v>-9.1084834688527259E-4</c:v>
                </c:pt>
                <c:pt idx="92">
                  <c:v>-7.4988558625702008E-4</c:v>
                </c:pt>
                <c:pt idx="93">
                  <c:v>-5.8429953162722752E-4</c:v>
                </c:pt>
                <c:pt idx="94">
                  <c:v>-4.151110760856461E-4</c:v>
                </c:pt>
                <c:pt idx="95">
                  <c:v>-2.4336332272155631E-4</c:v>
                </c:pt>
                <c:pt idx="96">
                  <c:v>-7.0115153546367368E-5</c:v>
                </c:pt>
                <c:pt idx="97">
                  <c:v>1.0356529886608554E-4</c:v>
                </c:pt>
                <c:pt idx="98">
                  <c:v>2.7660723677207244E-4</c:v>
                </c:pt>
                <c:pt idx="99">
                  <c:v>4.479437990821214E-4</c:v>
                </c:pt>
                <c:pt idx="100">
                  <c:v>6.1651863891439853E-4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'Von Mises'!$H$28</c:f>
              <c:strCache>
                <c:ptCount val="1"/>
                <c:pt idx="0">
                  <c:v>Sy(f)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'Von Mises'!$F$29:$F$129</c:f>
              <c:numCache>
                <c:formatCode>General</c:formatCode>
                <c:ptCount val="101"/>
                <c:pt idx="0">
                  <c:v>0</c:v>
                </c:pt>
                <c:pt idx="1">
                  <c:v>1.4119781836945211E-3</c:v>
                </c:pt>
                <c:pt idx="2">
                  <c:v>2.8239563673890422E-3</c:v>
                </c:pt>
                <c:pt idx="3">
                  <c:v>4.2359345510835636E-3</c:v>
                </c:pt>
                <c:pt idx="4">
                  <c:v>5.6479127347780845E-3</c:v>
                </c:pt>
                <c:pt idx="5">
                  <c:v>7.0598909184726054E-3</c:v>
                </c:pt>
                <c:pt idx="6">
                  <c:v>8.4718691021671271E-3</c:v>
                </c:pt>
                <c:pt idx="7">
                  <c:v>9.883847285861648E-3</c:v>
                </c:pt>
                <c:pt idx="8">
                  <c:v>1.1295825469556169E-2</c:v>
                </c:pt>
                <c:pt idx="9">
                  <c:v>1.270780365325069E-2</c:v>
                </c:pt>
                <c:pt idx="10">
                  <c:v>1.4119781836945211E-2</c:v>
                </c:pt>
                <c:pt idx="11">
                  <c:v>1.5531760020639732E-2</c:v>
                </c:pt>
                <c:pt idx="12">
                  <c:v>1.6943738204334254E-2</c:v>
                </c:pt>
                <c:pt idx="13">
                  <c:v>1.8355716388028773E-2</c:v>
                </c:pt>
                <c:pt idx="14">
                  <c:v>1.9767694571723296E-2</c:v>
                </c:pt>
                <c:pt idx="15">
                  <c:v>2.1179672755417815E-2</c:v>
                </c:pt>
                <c:pt idx="16">
                  <c:v>2.2591650939112338E-2</c:v>
                </c:pt>
                <c:pt idx="17">
                  <c:v>2.400362912280686E-2</c:v>
                </c:pt>
                <c:pt idx="18">
                  <c:v>2.541560730650138E-2</c:v>
                </c:pt>
                <c:pt idx="19">
                  <c:v>2.6827585490195902E-2</c:v>
                </c:pt>
                <c:pt idx="20">
                  <c:v>2.8239563673890421E-2</c:v>
                </c:pt>
                <c:pt idx="21">
                  <c:v>2.9651541857584944E-2</c:v>
                </c:pt>
                <c:pt idx="22">
                  <c:v>3.1063520041279463E-2</c:v>
                </c:pt>
                <c:pt idx="23">
                  <c:v>3.2475498224973982E-2</c:v>
                </c:pt>
                <c:pt idx="24">
                  <c:v>3.3887476408668508E-2</c:v>
                </c:pt>
                <c:pt idx="25">
                  <c:v>3.5299454592363028E-2</c:v>
                </c:pt>
                <c:pt idx="26">
                  <c:v>3.6711432776057547E-2</c:v>
                </c:pt>
                <c:pt idx="27">
                  <c:v>3.8123410959752073E-2</c:v>
                </c:pt>
                <c:pt idx="28">
                  <c:v>3.9535389143446592E-2</c:v>
                </c:pt>
                <c:pt idx="29">
                  <c:v>4.0947367327141111E-2</c:v>
                </c:pt>
                <c:pt idx="30">
                  <c:v>4.235934551083563E-2</c:v>
                </c:pt>
                <c:pt idx="31">
                  <c:v>4.3771323694530156E-2</c:v>
                </c:pt>
                <c:pt idx="32">
                  <c:v>4.5183301878224676E-2</c:v>
                </c:pt>
                <c:pt idx="33">
                  <c:v>4.6595280061919195E-2</c:v>
                </c:pt>
                <c:pt idx="34">
                  <c:v>4.8007258245613721E-2</c:v>
                </c:pt>
                <c:pt idx="35">
                  <c:v>4.941923642930824E-2</c:v>
                </c:pt>
                <c:pt idx="36">
                  <c:v>5.0831214613002759E-2</c:v>
                </c:pt>
                <c:pt idx="37">
                  <c:v>5.2243192796697278E-2</c:v>
                </c:pt>
                <c:pt idx="38">
                  <c:v>5.3655170980391804E-2</c:v>
                </c:pt>
                <c:pt idx="39">
                  <c:v>5.5067149164086324E-2</c:v>
                </c:pt>
                <c:pt idx="40">
                  <c:v>5.6479127347780843E-2</c:v>
                </c:pt>
                <c:pt idx="41">
                  <c:v>5.7891105531475369E-2</c:v>
                </c:pt>
                <c:pt idx="42">
                  <c:v>5.9303083715169888E-2</c:v>
                </c:pt>
                <c:pt idx="43">
                  <c:v>6.0715061898864407E-2</c:v>
                </c:pt>
                <c:pt idx="44">
                  <c:v>6.2127040082558926E-2</c:v>
                </c:pt>
                <c:pt idx="45">
                  <c:v>6.3539018266253453E-2</c:v>
                </c:pt>
                <c:pt idx="46">
                  <c:v>6.4950996449947965E-2</c:v>
                </c:pt>
                <c:pt idx="47">
                  <c:v>6.6362974633642491E-2</c:v>
                </c:pt>
                <c:pt idx="48">
                  <c:v>6.7774952817337017E-2</c:v>
                </c:pt>
                <c:pt idx="49">
                  <c:v>6.9186931001031529E-2</c:v>
                </c:pt>
                <c:pt idx="50">
                  <c:v>7.0598909184726055E-2</c:v>
                </c:pt>
                <c:pt idx="51">
                  <c:v>7.2010887368420581E-2</c:v>
                </c:pt>
                <c:pt idx="52">
                  <c:v>7.3422865552115094E-2</c:v>
                </c:pt>
                <c:pt idx="53">
                  <c:v>7.483484373580962E-2</c:v>
                </c:pt>
                <c:pt idx="54">
                  <c:v>7.6246821919504146E-2</c:v>
                </c:pt>
                <c:pt idx="55">
                  <c:v>7.7658800103198658E-2</c:v>
                </c:pt>
                <c:pt idx="56">
                  <c:v>7.9070778286893184E-2</c:v>
                </c:pt>
                <c:pt idx="57">
                  <c:v>8.048275647058771E-2</c:v>
                </c:pt>
                <c:pt idx="58">
                  <c:v>8.1894734654282222E-2</c:v>
                </c:pt>
                <c:pt idx="59">
                  <c:v>8.3306712837976749E-2</c:v>
                </c:pt>
                <c:pt idx="60">
                  <c:v>8.4718691021671261E-2</c:v>
                </c:pt>
                <c:pt idx="61">
                  <c:v>8.6130669205365787E-2</c:v>
                </c:pt>
                <c:pt idx="62">
                  <c:v>8.7542647389060313E-2</c:v>
                </c:pt>
                <c:pt idx="63">
                  <c:v>8.8954625572754825E-2</c:v>
                </c:pt>
                <c:pt idx="64">
                  <c:v>9.0366603756449351E-2</c:v>
                </c:pt>
                <c:pt idx="65">
                  <c:v>9.1778581940143877E-2</c:v>
                </c:pt>
                <c:pt idx="66">
                  <c:v>9.319056012383839E-2</c:v>
                </c:pt>
                <c:pt idx="67">
                  <c:v>9.4602538307532916E-2</c:v>
                </c:pt>
                <c:pt idx="68">
                  <c:v>9.6014516491227442E-2</c:v>
                </c:pt>
                <c:pt idx="69">
                  <c:v>9.7426494674921954E-2</c:v>
                </c:pt>
                <c:pt idx="70">
                  <c:v>9.883847285861648E-2</c:v>
                </c:pt>
                <c:pt idx="71">
                  <c:v>0.10025045104231099</c:v>
                </c:pt>
                <c:pt idx="72">
                  <c:v>0.10166242922600552</c:v>
                </c:pt>
                <c:pt idx="73">
                  <c:v>0.10307440740970004</c:v>
                </c:pt>
                <c:pt idx="74">
                  <c:v>0.10448638559339456</c:v>
                </c:pt>
                <c:pt idx="75">
                  <c:v>0.10589836377708908</c:v>
                </c:pt>
                <c:pt idx="76">
                  <c:v>0.10731034196078361</c:v>
                </c:pt>
                <c:pt idx="77">
                  <c:v>0.10872232014447812</c:v>
                </c:pt>
                <c:pt idx="78">
                  <c:v>0.11013429832817265</c:v>
                </c:pt>
                <c:pt idx="79">
                  <c:v>0.11154627651186717</c:v>
                </c:pt>
                <c:pt idx="80">
                  <c:v>0.11295825469556169</c:v>
                </c:pt>
                <c:pt idx="81">
                  <c:v>0.11437023287925621</c:v>
                </c:pt>
                <c:pt idx="82">
                  <c:v>0.11578221106295074</c:v>
                </c:pt>
                <c:pt idx="83">
                  <c:v>0.11719418924664525</c:v>
                </c:pt>
                <c:pt idx="84">
                  <c:v>0.11860616743033978</c:v>
                </c:pt>
                <c:pt idx="85">
                  <c:v>0.12001814561403429</c:v>
                </c:pt>
                <c:pt idx="86">
                  <c:v>0.12143012379772881</c:v>
                </c:pt>
                <c:pt idx="87">
                  <c:v>0.12284210198142334</c:v>
                </c:pt>
                <c:pt idx="88">
                  <c:v>0.12425408016511785</c:v>
                </c:pt>
                <c:pt idx="89">
                  <c:v>0.12566605834881239</c:v>
                </c:pt>
                <c:pt idx="90">
                  <c:v>0.12707803653250691</c:v>
                </c:pt>
                <c:pt idx="91">
                  <c:v>0.12849001471620142</c:v>
                </c:pt>
                <c:pt idx="92">
                  <c:v>0.12990199289989593</c:v>
                </c:pt>
                <c:pt idx="93">
                  <c:v>0.13131397108359047</c:v>
                </c:pt>
                <c:pt idx="94">
                  <c:v>0.13272594926728498</c:v>
                </c:pt>
                <c:pt idx="95">
                  <c:v>0.13413792745097949</c:v>
                </c:pt>
                <c:pt idx="96">
                  <c:v>0.13554990563467403</c:v>
                </c:pt>
                <c:pt idx="97">
                  <c:v>0.13696188381836855</c:v>
                </c:pt>
                <c:pt idx="98">
                  <c:v>0.13837386200206306</c:v>
                </c:pt>
                <c:pt idx="99">
                  <c:v>0.1397858401857576</c:v>
                </c:pt>
                <c:pt idx="100">
                  <c:v>0.14119781836945211</c:v>
                </c:pt>
              </c:numCache>
            </c:numRef>
          </c:xVal>
          <c:yVal>
            <c:numRef>
              <c:f>'Von Mises'!$H$29:$H$129</c:f>
              <c:numCache>
                <c:formatCode>General</c:formatCode>
                <c:ptCount val="101"/>
                <c:pt idx="0">
                  <c:v>-1.2093098514648614E-2</c:v>
                </c:pt>
                <c:pt idx="1">
                  <c:v>-1.1843564364876314E-2</c:v>
                </c:pt>
                <c:pt idx="2">
                  <c:v>-1.1521010702409747E-2</c:v>
                </c:pt>
                <c:pt idx="3">
                  <c:v>-1.1127426177838002E-2</c:v>
                </c:pt>
                <c:pt idx="4">
                  <c:v>-1.0665237370635197E-2</c:v>
                </c:pt>
                <c:pt idx="5">
                  <c:v>-1.0137293828491111E-2</c:v>
                </c:pt>
                <c:pt idx="6">
                  <c:v>-9.5468504989021079E-3</c:v>
                </c:pt>
                <c:pt idx="7">
                  <c:v>-8.8975476613374314E-3</c:v>
                </c:pt>
                <c:pt idx="8">
                  <c:v>-8.1933884837057727E-3</c:v>
                </c:pt>
                <c:pt idx="9">
                  <c:v>-7.4387143414939199E-3</c:v>
                </c:pt>
                <c:pt idx="10">
                  <c:v>-6.6381780517432258E-3</c:v>
                </c:pt>
                <c:pt idx="11">
                  <c:v>-5.7967151868853336E-3</c:v>
                </c:pt>
                <c:pt idx="12">
                  <c:v>-4.9195136452968883E-3</c:v>
                </c:pt>
                <c:pt idx="13">
                  <c:v>-4.0119816661808982E-3</c:v>
                </c:pt>
                <c:pt idx="14">
                  <c:v>-3.0797144859736171E-3</c:v>
                </c:pt>
                <c:pt idx="15">
                  <c:v>-2.1284598418513205E-3</c:v>
                </c:pt>
                <c:pt idx="16">
                  <c:v>-1.16408253501929E-3</c:v>
                </c:pt>
                <c:pt idx="17">
                  <c:v>-1.9252827226213902E-4</c:v>
                </c:pt>
                <c:pt idx="18">
                  <c:v>7.8021299131564965E-4</c:v>
                </c:pt>
                <c:pt idx="19">
                  <c:v>1.7481439823548331E-3</c:v>
                </c:pt>
                <c:pt idx="20">
                  <c:v>2.7052970844259352E-3</c:v>
                </c:pt>
                <c:pt idx="21">
                  <c:v>3.6457711303689833E-3</c:v>
                </c:pt>
                <c:pt idx="22">
                  <c:v>4.5637677849513824E-3</c:v>
                </c:pt>
                <c:pt idx="23">
                  <c:v>5.4536272935327666E-3</c:v>
                </c:pt>
                <c:pt idx="24">
                  <c:v>6.3098633763344243E-3</c:v>
                </c:pt>
                <c:pt idx="25">
                  <c:v>7.1271970531784816E-3</c:v>
                </c:pt>
                <c:pt idx="26">
                  <c:v>7.9005891901561733E-3</c:v>
                </c:pt>
                <c:pt idx="27">
                  <c:v>8.6252715675640499E-3</c:v>
                </c:pt>
                <c:pt idx="28">
                  <c:v>9.2967762775640461E-3</c:v>
                </c:pt>
                <c:pt idx="29">
                  <c:v>9.9109632703210365E-3</c:v>
                </c:pt>
                <c:pt idx="30">
                  <c:v>1.0464045878786776E-2</c:v>
                </c:pt>
                <c:pt idx="31">
                  <c:v>1.095261416476144E-2</c:v>
                </c:pt>
                <c:pt idx="32">
                  <c:v>1.1373655942296553E-2</c:v>
                </c:pt>
                <c:pt idx="33">
                  <c:v>1.1724575348823017E-2</c:v>
                </c:pt>
                <c:pt idx="34">
                  <c:v>1.2003208849507048E-2</c:v>
                </c:pt>
                <c:pt idx="35">
                  <c:v>1.2207838576161886E-2</c:v>
                </c:pt>
                <c:pt idx="36">
                  <c:v>1.2337202918476418E-2</c:v>
                </c:pt>
                <c:pt idx="37">
                  <c:v>1.2390504302262267E-2</c:v>
                </c:pt>
                <c:pt idx="38">
                  <c:v>1.2367414106763884E-2</c:v>
                </c:pt>
                <c:pt idx="39">
                  <c:v>1.2268074690714783E-2</c:v>
                </c:pt>
                <c:pt idx="40">
                  <c:v>1.2093098514648615E-2</c:v>
                </c:pt>
                <c:pt idx="41">
                  <c:v>1.1843564364876312E-2</c:v>
                </c:pt>
                <c:pt idx="42">
                  <c:v>1.1521010702409748E-2</c:v>
                </c:pt>
                <c:pt idx="43">
                  <c:v>1.1127426177838004E-2</c:v>
                </c:pt>
                <c:pt idx="44">
                  <c:v>1.0665237370635197E-2</c:v>
                </c:pt>
                <c:pt idx="45">
                  <c:v>1.0137293828491113E-2</c:v>
                </c:pt>
                <c:pt idx="46">
                  <c:v>9.5468504989021114E-3</c:v>
                </c:pt>
                <c:pt idx="47">
                  <c:v>8.8975476613374314E-3</c:v>
                </c:pt>
                <c:pt idx="48">
                  <c:v>8.1933884837057692E-3</c:v>
                </c:pt>
                <c:pt idx="49">
                  <c:v>7.4387143414939216E-3</c:v>
                </c:pt>
                <c:pt idx="50">
                  <c:v>6.6381780517432267E-3</c:v>
                </c:pt>
                <c:pt idx="51">
                  <c:v>5.7967151868853302E-3</c:v>
                </c:pt>
                <c:pt idx="52">
                  <c:v>4.9195136452968909E-3</c:v>
                </c:pt>
                <c:pt idx="53">
                  <c:v>4.0119816661808938E-3</c:v>
                </c:pt>
                <c:pt idx="54">
                  <c:v>3.0797144859736184E-3</c:v>
                </c:pt>
                <c:pt idx="55">
                  <c:v>2.1284598418513274E-3</c:v>
                </c:pt>
                <c:pt idx="56">
                  <c:v>1.1640825350192916E-3</c:v>
                </c:pt>
                <c:pt idx="57">
                  <c:v>1.925282722621378E-4</c:v>
                </c:pt>
                <c:pt idx="58">
                  <c:v>-7.8021299131564813E-4</c:v>
                </c:pt>
                <c:pt idx="59">
                  <c:v>-1.7481439823548372E-3</c:v>
                </c:pt>
                <c:pt idx="60">
                  <c:v>-2.7052970844259339E-3</c:v>
                </c:pt>
                <c:pt idx="61">
                  <c:v>-3.6457711303689872E-3</c:v>
                </c:pt>
                <c:pt idx="62">
                  <c:v>-4.5637677849513815E-3</c:v>
                </c:pt>
                <c:pt idx="63">
                  <c:v>-5.4536272935327623E-3</c:v>
                </c:pt>
                <c:pt idx="64">
                  <c:v>-6.3098633763344208E-3</c:v>
                </c:pt>
                <c:pt idx="65">
                  <c:v>-7.1271970531784842E-3</c:v>
                </c:pt>
                <c:pt idx="66">
                  <c:v>-7.9005891901561733E-3</c:v>
                </c:pt>
                <c:pt idx="67">
                  <c:v>-8.6252715675640534E-3</c:v>
                </c:pt>
                <c:pt idx="68">
                  <c:v>-9.296776277564053E-3</c:v>
                </c:pt>
                <c:pt idx="69">
                  <c:v>-9.910963270321033E-3</c:v>
                </c:pt>
                <c:pt idx="70">
                  <c:v>-1.0464045878786776E-2</c:v>
                </c:pt>
                <c:pt idx="71">
                  <c:v>-1.0952614164761437E-2</c:v>
                </c:pt>
                <c:pt idx="72">
                  <c:v>-1.1373655942296553E-2</c:v>
                </c:pt>
                <c:pt idx="73">
                  <c:v>-1.1724575348823017E-2</c:v>
                </c:pt>
                <c:pt idx="74">
                  <c:v>-1.2003208849507046E-2</c:v>
                </c:pt>
                <c:pt idx="75">
                  <c:v>-1.2207838576161886E-2</c:v>
                </c:pt>
                <c:pt idx="76">
                  <c:v>-1.2337202918476418E-2</c:v>
                </c:pt>
                <c:pt idx="77">
                  <c:v>-1.2390504302262267E-2</c:v>
                </c:pt>
                <c:pt idx="78">
                  <c:v>-1.2367414106763884E-2</c:v>
                </c:pt>
                <c:pt idx="79">
                  <c:v>-1.2268074690714781E-2</c:v>
                </c:pt>
                <c:pt idx="80">
                  <c:v>-1.2093098514648615E-2</c:v>
                </c:pt>
                <c:pt idx="81">
                  <c:v>-1.1843564364876312E-2</c:v>
                </c:pt>
                <c:pt idx="82">
                  <c:v>-1.1521010702409745E-2</c:v>
                </c:pt>
                <c:pt idx="83">
                  <c:v>-1.1127426177838001E-2</c:v>
                </c:pt>
                <c:pt idx="84">
                  <c:v>-1.0665237370635197E-2</c:v>
                </c:pt>
                <c:pt idx="85">
                  <c:v>-1.0137293828491116E-2</c:v>
                </c:pt>
                <c:pt idx="86">
                  <c:v>-9.5468504989021079E-3</c:v>
                </c:pt>
                <c:pt idx="87">
                  <c:v>-8.8975476613374297E-3</c:v>
                </c:pt>
                <c:pt idx="88">
                  <c:v>-8.1933884837057745E-3</c:v>
                </c:pt>
                <c:pt idx="89">
                  <c:v>-7.4387143414939095E-3</c:v>
                </c:pt>
                <c:pt idx="90">
                  <c:v>-6.6381780517432284E-3</c:v>
                </c:pt>
                <c:pt idx="91">
                  <c:v>-5.7967151868853414E-3</c:v>
                </c:pt>
                <c:pt idx="92">
                  <c:v>-4.9195136452969022E-3</c:v>
                </c:pt>
                <c:pt idx="93">
                  <c:v>-4.0119816661808956E-3</c:v>
                </c:pt>
                <c:pt idx="94">
                  <c:v>-3.0797144859736202E-3</c:v>
                </c:pt>
                <c:pt idx="95">
                  <c:v>-2.1284598418513287E-3</c:v>
                </c:pt>
                <c:pt idx="96">
                  <c:v>-1.164082535019282E-3</c:v>
                </c:pt>
                <c:pt idx="97">
                  <c:v>-1.9252827226213932E-4</c:v>
                </c:pt>
                <c:pt idx="98">
                  <c:v>7.8021299131564672E-4</c:v>
                </c:pt>
                <c:pt idx="99">
                  <c:v>1.7481439823548355E-3</c:v>
                </c:pt>
                <c:pt idx="100">
                  <c:v>2.7052970844259321E-3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'Von Mises'!$I$28</c:f>
              <c:strCache>
                <c:ptCount val="1"/>
                <c:pt idx="0">
                  <c:v>Sxy(f)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xVal>
            <c:numRef>
              <c:f>'Von Mises'!$F$29:$F$129</c:f>
              <c:numCache>
                <c:formatCode>General</c:formatCode>
                <c:ptCount val="101"/>
                <c:pt idx="0">
                  <c:v>0</c:v>
                </c:pt>
                <c:pt idx="1">
                  <c:v>1.4119781836945211E-3</c:v>
                </c:pt>
                <c:pt idx="2">
                  <c:v>2.8239563673890422E-3</c:v>
                </c:pt>
                <c:pt idx="3">
                  <c:v>4.2359345510835636E-3</c:v>
                </c:pt>
                <c:pt idx="4">
                  <c:v>5.6479127347780845E-3</c:v>
                </c:pt>
                <c:pt idx="5">
                  <c:v>7.0598909184726054E-3</c:v>
                </c:pt>
                <c:pt idx="6">
                  <c:v>8.4718691021671271E-3</c:v>
                </c:pt>
                <c:pt idx="7">
                  <c:v>9.883847285861648E-3</c:v>
                </c:pt>
                <c:pt idx="8">
                  <c:v>1.1295825469556169E-2</c:v>
                </c:pt>
                <c:pt idx="9">
                  <c:v>1.270780365325069E-2</c:v>
                </c:pt>
                <c:pt idx="10">
                  <c:v>1.4119781836945211E-2</c:v>
                </c:pt>
                <c:pt idx="11">
                  <c:v>1.5531760020639732E-2</c:v>
                </c:pt>
                <c:pt idx="12">
                  <c:v>1.6943738204334254E-2</c:v>
                </c:pt>
                <c:pt idx="13">
                  <c:v>1.8355716388028773E-2</c:v>
                </c:pt>
                <c:pt idx="14">
                  <c:v>1.9767694571723296E-2</c:v>
                </c:pt>
                <c:pt idx="15">
                  <c:v>2.1179672755417815E-2</c:v>
                </c:pt>
                <c:pt idx="16">
                  <c:v>2.2591650939112338E-2</c:v>
                </c:pt>
                <c:pt idx="17">
                  <c:v>2.400362912280686E-2</c:v>
                </c:pt>
                <c:pt idx="18">
                  <c:v>2.541560730650138E-2</c:v>
                </c:pt>
                <c:pt idx="19">
                  <c:v>2.6827585490195902E-2</c:v>
                </c:pt>
                <c:pt idx="20">
                  <c:v>2.8239563673890421E-2</c:v>
                </c:pt>
                <c:pt idx="21">
                  <c:v>2.9651541857584944E-2</c:v>
                </c:pt>
                <c:pt idx="22">
                  <c:v>3.1063520041279463E-2</c:v>
                </c:pt>
                <c:pt idx="23">
                  <c:v>3.2475498224973982E-2</c:v>
                </c:pt>
                <c:pt idx="24">
                  <c:v>3.3887476408668508E-2</c:v>
                </c:pt>
                <c:pt idx="25">
                  <c:v>3.5299454592363028E-2</c:v>
                </c:pt>
                <c:pt idx="26">
                  <c:v>3.6711432776057547E-2</c:v>
                </c:pt>
                <c:pt idx="27">
                  <c:v>3.8123410959752073E-2</c:v>
                </c:pt>
                <c:pt idx="28">
                  <c:v>3.9535389143446592E-2</c:v>
                </c:pt>
                <c:pt idx="29">
                  <c:v>4.0947367327141111E-2</c:v>
                </c:pt>
                <c:pt idx="30">
                  <c:v>4.235934551083563E-2</c:v>
                </c:pt>
                <c:pt idx="31">
                  <c:v>4.3771323694530156E-2</c:v>
                </c:pt>
                <c:pt idx="32">
                  <c:v>4.5183301878224676E-2</c:v>
                </c:pt>
                <c:pt idx="33">
                  <c:v>4.6595280061919195E-2</c:v>
                </c:pt>
                <c:pt idx="34">
                  <c:v>4.8007258245613721E-2</c:v>
                </c:pt>
                <c:pt idx="35">
                  <c:v>4.941923642930824E-2</c:v>
                </c:pt>
                <c:pt idx="36">
                  <c:v>5.0831214613002759E-2</c:v>
                </c:pt>
                <c:pt idx="37">
                  <c:v>5.2243192796697278E-2</c:v>
                </c:pt>
                <c:pt idx="38">
                  <c:v>5.3655170980391804E-2</c:v>
                </c:pt>
                <c:pt idx="39">
                  <c:v>5.5067149164086324E-2</c:v>
                </c:pt>
                <c:pt idx="40">
                  <c:v>5.6479127347780843E-2</c:v>
                </c:pt>
                <c:pt idx="41">
                  <c:v>5.7891105531475369E-2</c:v>
                </c:pt>
                <c:pt idx="42">
                  <c:v>5.9303083715169888E-2</c:v>
                </c:pt>
                <c:pt idx="43">
                  <c:v>6.0715061898864407E-2</c:v>
                </c:pt>
                <c:pt idx="44">
                  <c:v>6.2127040082558926E-2</c:v>
                </c:pt>
                <c:pt idx="45">
                  <c:v>6.3539018266253453E-2</c:v>
                </c:pt>
                <c:pt idx="46">
                  <c:v>6.4950996449947965E-2</c:v>
                </c:pt>
                <c:pt idx="47">
                  <c:v>6.6362974633642491E-2</c:v>
                </c:pt>
                <c:pt idx="48">
                  <c:v>6.7774952817337017E-2</c:v>
                </c:pt>
                <c:pt idx="49">
                  <c:v>6.9186931001031529E-2</c:v>
                </c:pt>
                <c:pt idx="50">
                  <c:v>7.0598909184726055E-2</c:v>
                </c:pt>
                <c:pt idx="51">
                  <c:v>7.2010887368420581E-2</c:v>
                </c:pt>
                <c:pt idx="52">
                  <c:v>7.3422865552115094E-2</c:v>
                </c:pt>
                <c:pt idx="53">
                  <c:v>7.483484373580962E-2</c:v>
                </c:pt>
                <c:pt idx="54">
                  <c:v>7.6246821919504146E-2</c:v>
                </c:pt>
                <c:pt idx="55">
                  <c:v>7.7658800103198658E-2</c:v>
                </c:pt>
                <c:pt idx="56">
                  <c:v>7.9070778286893184E-2</c:v>
                </c:pt>
                <c:pt idx="57">
                  <c:v>8.048275647058771E-2</c:v>
                </c:pt>
                <c:pt idx="58">
                  <c:v>8.1894734654282222E-2</c:v>
                </c:pt>
                <c:pt idx="59">
                  <c:v>8.3306712837976749E-2</c:v>
                </c:pt>
                <c:pt idx="60">
                  <c:v>8.4718691021671261E-2</c:v>
                </c:pt>
                <c:pt idx="61">
                  <c:v>8.6130669205365787E-2</c:v>
                </c:pt>
                <c:pt idx="62">
                  <c:v>8.7542647389060313E-2</c:v>
                </c:pt>
                <c:pt idx="63">
                  <c:v>8.8954625572754825E-2</c:v>
                </c:pt>
                <c:pt idx="64">
                  <c:v>9.0366603756449351E-2</c:v>
                </c:pt>
                <c:pt idx="65">
                  <c:v>9.1778581940143877E-2</c:v>
                </c:pt>
                <c:pt idx="66">
                  <c:v>9.319056012383839E-2</c:v>
                </c:pt>
                <c:pt idx="67">
                  <c:v>9.4602538307532916E-2</c:v>
                </c:pt>
                <c:pt idx="68">
                  <c:v>9.6014516491227442E-2</c:v>
                </c:pt>
                <c:pt idx="69">
                  <c:v>9.7426494674921954E-2</c:v>
                </c:pt>
                <c:pt idx="70">
                  <c:v>9.883847285861648E-2</c:v>
                </c:pt>
                <c:pt idx="71">
                  <c:v>0.10025045104231099</c:v>
                </c:pt>
                <c:pt idx="72">
                  <c:v>0.10166242922600552</c:v>
                </c:pt>
                <c:pt idx="73">
                  <c:v>0.10307440740970004</c:v>
                </c:pt>
                <c:pt idx="74">
                  <c:v>0.10448638559339456</c:v>
                </c:pt>
                <c:pt idx="75">
                  <c:v>0.10589836377708908</c:v>
                </c:pt>
                <c:pt idx="76">
                  <c:v>0.10731034196078361</c:v>
                </c:pt>
                <c:pt idx="77">
                  <c:v>0.10872232014447812</c:v>
                </c:pt>
                <c:pt idx="78">
                  <c:v>0.11013429832817265</c:v>
                </c:pt>
                <c:pt idx="79">
                  <c:v>0.11154627651186717</c:v>
                </c:pt>
                <c:pt idx="80">
                  <c:v>0.11295825469556169</c:v>
                </c:pt>
                <c:pt idx="81">
                  <c:v>0.11437023287925621</c:v>
                </c:pt>
                <c:pt idx="82">
                  <c:v>0.11578221106295074</c:v>
                </c:pt>
                <c:pt idx="83">
                  <c:v>0.11719418924664525</c:v>
                </c:pt>
                <c:pt idx="84">
                  <c:v>0.11860616743033978</c:v>
                </c:pt>
                <c:pt idx="85">
                  <c:v>0.12001814561403429</c:v>
                </c:pt>
                <c:pt idx="86">
                  <c:v>0.12143012379772881</c:v>
                </c:pt>
                <c:pt idx="87">
                  <c:v>0.12284210198142334</c:v>
                </c:pt>
                <c:pt idx="88">
                  <c:v>0.12425408016511785</c:v>
                </c:pt>
                <c:pt idx="89">
                  <c:v>0.12566605834881239</c:v>
                </c:pt>
                <c:pt idx="90">
                  <c:v>0.12707803653250691</c:v>
                </c:pt>
                <c:pt idx="91">
                  <c:v>0.12849001471620142</c:v>
                </c:pt>
                <c:pt idx="92">
                  <c:v>0.12990199289989593</c:v>
                </c:pt>
                <c:pt idx="93">
                  <c:v>0.13131397108359047</c:v>
                </c:pt>
                <c:pt idx="94">
                  <c:v>0.13272594926728498</c:v>
                </c:pt>
                <c:pt idx="95">
                  <c:v>0.13413792745097949</c:v>
                </c:pt>
                <c:pt idx="96">
                  <c:v>0.13554990563467403</c:v>
                </c:pt>
                <c:pt idx="97">
                  <c:v>0.13696188381836855</c:v>
                </c:pt>
                <c:pt idx="98">
                  <c:v>0.13837386200206306</c:v>
                </c:pt>
                <c:pt idx="99">
                  <c:v>0.1397858401857576</c:v>
                </c:pt>
                <c:pt idx="100">
                  <c:v>0.14119781836945211</c:v>
                </c:pt>
              </c:numCache>
            </c:numRef>
          </c:xVal>
          <c:yVal>
            <c:numRef>
              <c:f>'Von Mises'!$I$29:$I$129</c:f>
              <c:numCache>
                <c:formatCode>General</c:formatCode>
                <c:ptCount val="101"/>
                <c:pt idx="0">
                  <c:v>-4.7896968315801723E-3</c:v>
                </c:pt>
                <c:pt idx="1">
                  <c:v>-4.6768954588743607E-3</c:v>
                </c:pt>
                <c:pt idx="2">
                  <c:v>-4.5352594704390322E-3</c:v>
                </c:pt>
                <c:pt idx="3">
                  <c:v>-4.3656620992416351E-3</c:v>
                </c:pt>
                <c:pt idx="4">
                  <c:v>-4.1691489694724495E-3</c:v>
                </c:pt>
                <c:pt idx="5">
                  <c:v>-3.9469316499237501E-3</c:v>
                </c:pt>
                <c:pt idx="6">
                  <c:v>-3.7003801842653119E-3</c:v>
                </c:pt>
                <c:pt idx="7">
                  <c:v>-3.4310146442696008E-3</c:v>
                </c:pt>
                <c:pt idx="8">
                  <c:v>-3.1404957580638223E-3</c:v>
                </c:pt>
                <c:pt idx="9">
                  <c:v>-2.8306146711887673E-3</c:v>
                </c:pt>
                <c:pt idx="10">
                  <c:v>-2.5032819035909395E-3</c:v>
                </c:pt>
                <c:pt idx="11">
                  <c:v>-2.1605155706317697E-3</c:v>
                </c:pt>
                <c:pt idx="12">
                  <c:v>-1.8044289407353226E-3</c:v>
                </c:pt>
                <c:pt idx="13">
                  <c:v>-1.4372174063857317E-3</c:v>
                </c:pt>
                <c:pt idx="14">
                  <c:v>-1.0611449488024873E-3</c:v>
                </c:pt>
                <c:pt idx="15">
                  <c:v>-6.7853017974337263E-4</c:v>
                </c:pt>
                <c:pt idx="16">
                  <c:v>-2.9173204649195894E-4</c:v>
                </c:pt>
                <c:pt idx="17">
                  <c:v>9.6864711836828427E-5</c:v>
                </c:pt>
                <c:pt idx="18">
                  <c:v>4.8486426700635431E-4</c:v>
                </c:pt>
                <c:pt idx="19">
                  <c:v>8.6987447273605698E-4</c:v>
                </c:pt>
                <c:pt idx="20">
                  <c:v>1.2495216130787269E-3</c:v>
                </c:pt>
                <c:pt idx="21">
                  <c:v>1.6214650371686656E-3</c:v>
                </c:pt>
                <c:pt idx="22">
                  <c:v>1.9834115901126203E-3</c:v>
                </c:pt>
                <c:pt idx="23">
                  <c:v>2.3331297510522475E-3</c:v>
                </c:pt>
                <c:pt idx="24">
                  <c:v>2.6684633912322686E-3</c:v>
                </c:pt>
                <c:pt idx="25">
                  <c:v>2.9873450672512182E-3</c:v>
                </c:pt>
                <c:pt idx="26">
                  <c:v>3.287808767537525E-3</c:v>
                </c:pt>
                <c:pt idx="27">
                  <c:v>3.5680020334646037E-3</c:v>
                </c:pt>
                <c:pt idx="28">
                  <c:v>3.826197380374298E-3</c:v>
                </c:pt>
                <c:pt idx="29">
                  <c:v>4.0608029480942442E-3</c:v>
                </c:pt>
                <c:pt idx="30">
                  <c:v>4.2703723152851822E-3</c:v>
                </c:pt>
                <c:pt idx="31">
                  <c:v>4.4536134171094914E-3</c:v>
                </c:pt>
                <c:pt idx="32">
                  <c:v>4.6093965112405768E-3</c:v>
                </c:pt>
                <c:pt idx="33">
                  <c:v>4.7367611430999849E-3</c:v>
                </c:pt>
                <c:pt idx="34">
                  <c:v>4.8349220673792638E-3</c:v>
                </c:pt>
                <c:pt idx="35">
                  <c:v>4.9032740893384117E-3</c:v>
                </c:pt>
                <c:pt idx="36">
                  <c:v>4.9413957960326976E-3</c:v>
                </c:pt>
                <c:pt idx="37">
                  <c:v>4.9490521544635971E-3</c:v>
                </c:pt>
                <c:pt idx="38">
                  <c:v>4.9261959606353859E-3</c:v>
                </c:pt>
                <c:pt idx="39">
                  <c:v>4.8729681305834712E-3</c:v>
                </c:pt>
                <c:pt idx="40">
                  <c:v>4.7896968315801723E-3</c:v>
                </c:pt>
                <c:pt idx="41">
                  <c:v>4.6768954588743607E-3</c:v>
                </c:pt>
                <c:pt idx="42">
                  <c:v>4.5352594704390322E-3</c:v>
                </c:pt>
                <c:pt idx="43">
                  <c:v>4.3656620992416351E-3</c:v>
                </c:pt>
                <c:pt idx="44">
                  <c:v>4.1691489694724495E-3</c:v>
                </c:pt>
                <c:pt idx="45">
                  <c:v>3.946931649923751E-3</c:v>
                </c:pt>
                <c:pt idx="46">
                  <c:v>3.700380184265314E-3</c:v>
                </c:pt>
                <c:pt idx="47">
                  <c:v>3.4310146442696012E-3</c:v>
                </c:pt>
                <c:pt idx="48">
                  <c:v>3.140495758063821E-3</c:v>
                </c:pt>
                <c:pt idx="49">
                  <c:v>2.8306146711887682E-3</c:v>
                </c:pt>
                <c:pt idx="50">
                  <c:v>2.5032819035909403E-3</c:v>
                </c:pt>
                <c:pt idx="51">
                  <c:v>2.1605155706317684E-3</c:v>
                </c:pt>
                <c:pt idx="52">
                  <c:v>1.8044289407353237E-3</c:v>
                </c:pt>
                <c:pt idx="53">
                  <c:v>1.4372174063857304E-3</c:v>
                </c:pt>
                <c:pt idx="54">
                  <c:v>1.0611449488024879E-3</c:v>
                </c:pt>
                <c:pt idx="55">
                  <c:v>6.7853017974337535E-4</c:v>
                </c:pt>
                <c:pt idx="56">
                  <c:v>2.9173204649195959E-4</c:v>
                </c:pt>
                <c:pt idx="57">
                  <c:v>-9.6864711836828915E-5</c:v>
                </c:pt>
                <c:pt idx="58">
                  <c:v>-4.8486426700635366E-4</c:v>
                </c:pt>
                <c:pt idx="59">
                  <c:v>-8.698744727360585E-4</c:v>
                </c:pt>
                <c:pt idx="60">
                  <c:v>-1.249521613078726E-3</c:v>
                </c:pt>
                <c:pt idx="61">
                  <c:v>-1.6214650371686673E-3</c:v>
                </c:pt>
                <c:pt idx="62">
                  <c:v>-1.9834115901126198E-3</c:v>
                </c:pt>
                <c:pt idx="63">
                  <c:v>-2.3331297510522458E-3</c:v>
                </c:pt>
                <c:pt idx="64">
                  <c:v>-2.6684633912322678E-3</c:v>
                </c:pt>
                <c:pt idx="65">
                  <c:v>-2.98734506725122E-3</c:v>
                </c:pt>
                <c:pt idx="66">
                  <c:v>-3.287808767537525E-3</c:v>
                </c:pt>
                <c:pt idx="67">
                  <c:v>-3.568002033464605E-3</c:v>
                </c:pt>
                <c:pt idx="68">
                  <c:v>-3.8261973803743006E-3</c:v>
                </c:pt>
                <c:pt idx="69">
                  <c:v>-4.0608029480942425E-3</c:v>
                </c:pt>
                <c:pt idx="70">
                  <c:v>-4.2703723152851814E-3</c:v>
                </c:pt>
                <c:pt idx="71">
                  <c:v>-4.4536134171094905E-3</c:v>
                </c:pt>
                <c:pt idx="72">
                  <c:v>-4.6093965112405768E-3</c:v>
                </c:pt>
                <c:pt idx="73">
                  <c:v>-4.7367611430999849E-3</c:v>
                </c:pt>
                <c:pt idx="74">
                  <c:v>-4.8349220673792629E-3</c:v>
                </c:pt>
                <c:pt idx="75">
                  <c:v>-4.9032740893384117E-3</c:v>
                </c:pt>
                <c:pt idx="76">
                  <c:v>-4.9413957960326976E-3</c:v>
                </c:pt>
                <c:pt idx="77">
                  <c:v>-4.9490521544635971E-3</c:v>
                </c:pt>
                <c:pt idx="78">
                  <c:v>-4.9261959606353859E-3</c:v>
                </c:pt>
                <c:pt idx="79">
                  <c:v>-4.8729681305834712E-3</c:v>
                </c:pt>
                <c:pt idx="80">
                  <c:v>-4.7896968315801723E-3</c:v>
                </c:pt>
                <c:pt idx="81">
                  <c:v>-4.6768954588743607E-3</c:v>
                </c:pt>
                <c:pt idx="82">
                  <c:v>-4.5352594704390304E-3</c:v>
                </c:pt>
                <c:pt idx="83">
                  <c:v>-4.3656620992416342E-3</c:v>
                </c:pt>
                <c:pt idx="84">
                  <c:v>-4.1691489694724504E-3</c:v>
                </c:pt>
                <c:pt idx="85">
                  <c:v>-3.9469316499237518E-3</c:v>
                </c:pt>
                <c:pt idx="86">
                  <c:v>-3.7003801842653127E-3</c:v>
                </c:pt>
                <c:pt idx="87">
                  <c:v>-3.4310146442696004E-3</c:v>
                </c:pt>
                <c:pt idx="88">
                  <c:v>-3.1404957580638232E-3</c:v>
                </c:pt>
                <c:pt idx="89">
                  <c:v>-2.8306146711887629E-3</c:v>
                </c:pt>
                <c:pt idx="90">
                  <c:v>-2.5032819035909408E-3</c:v>
                </c:pt>
                <c:pt idx="91">
                  <c:v>-2.1605155706317727E-3</c:v>
                </c:pt>
                <c:pt idx="92">
                  <c:v>-1.8044289407353285E-3</c:v>
                </c:pt>
                <c:pt idx="93">
                  <c:v>-1.4372174063857308E-3</c:v>
                </c:pt>
                <c:pt idx="94">
                  <c:v>-1.0611449488024886E-3</c:v>
                </c:pt>
                <c:pt idx="95">
                  <c:v>-6.785301797433761E-4</c:v>
                </c:pt>
                <c:pt idx="96">
                  <c:v>-2.917320464919558E-4</c:v>
                </c:pt>
                <c:pt idx="97">
                  <c:v>9.6864711836828305E-5</c:v>
                </c:pt>
                <c:pt idx="98">
                  <c:v>4.8486426700635306E-4</c:v>
                </c:pt>
                <c:pt idx="99">
                  <c:v>8.6987447273605795E-4</c:v>
                </c:pt>
                <c:pt idx="100">
                  <c:v>1.2495216130787253E-3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47840"/>
        <c:axId val="89733760"/>
      </c:scatterChart>
      <c:valAx>
        <c:axId val="89747840"/>
        <c:scaling>
          <c:orientation val="minMax"/>
          <c:max val="0.16000000000000003"/>
        </c:scaling>
        <c:delete val="0"/>
        <c:axPos val="b"/>
        <c:numFmt formatCode="General" sourceLinked="1"/>
        <c:majorTickMark val="out"/>
        <c:minorTickMark val="none"/>
        <c:tickLblPos val="nextTo"/>
        <c:crossAx val="89733760"/>
        <c:crosses val="autoZero"/>
        <c:crossBetween val="midCat"/>
        <c:majorUnit val="1.0000000000000002E-2"/>
      </c:valAx>
      <c:valAx>
        <c:axId val="89733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7478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'Von Mises'!$K$28</c:f>
              <c:strCache>
                <c:ptCount val="1"/>
                <c:pt idx="0">
                  <c:v>Von Mises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'Von Mises'!$F$29:$F$129</c:f>
              <c:numCache>
                <c:formatCode>General</c:formatCode>
                <c:ptCount val="101"/>
                <c:pt idx="0">
                  <c:v>0</c:v>
                </c:pt>
                <c:pt idx="1">
                  <c:v>1.4119781836945211E-3</c:v>
                </c:pt>
                <c:pt idx="2">
                  <c:v>2.8239563673890422E-3</c:v>
                </c:pt>
                <c:pt idx="3">
                  <c:v>4.2359345510835636E-3</c:v>
                </c:pt>
                <c:pt idx="4">
                  <c:v>5.6479127347780845E-3</c:v>
                </c:pt>
                <c:pt idx="5">
                  <c:v>7.0598909184726054E-3</c:v>
                </c:pt>
                <c:pt idx="6">
                  <c:v>8.4718691021671271E-3</c:v>
                </c:pt>
                <c:pt idx="7">
                  <c:v>9.883847285861648E-3</c:v>
                </c:pt>
                <c:pt idx="8">
                  <c:v>1.1295825469556169E-2</c:v>
                </c:pt>
                <c:pt idx="9">
                  <c:v>1.270780365325069E-2</c:v>
                </c:pt>
                <c:pt idx="10">
                  <c:v>1.4119781836945211E-2</c:v>
                </c:pt>
                <c:pt idx="11">
                  <c:v>1.5531760020639732E-2</c:v>
                </c:pt>
                <c:pt idx="12">
                  <c:v>1.6943738204334254E-2</c:v>
                </c:pt>
                <c:pt idx="13">
                  <c:v>1.8355716388028773E-2</c:v>
                </c:pt>
                <c:pt idx="14">
                  <c:v>1.9767694571723296E-2</c:v>
                </c:pt>
                <c:pt idx="15">
                  <c:v>2.1179672755417815E-2</c:v>
                </c:pt>
                <c:pt idx="16">
                  <c:v>2.2591650939112338E-2</c:v>
                </c:pt>
                <c:pt idx="17">
                  <c:v>2.400362912280686E-2</c:v>
                </c:pt>
                <c:pt idx="18">
                  <c:v>2.541560730650138E-2</c:v>
                </c:pt>
                <c:pt idx="19">
                  <c:v>2.6827585490195902E-2</c:v>
                </c:pt>
                <c:pt idx="20">
                  <c:v>2.8239563673890421E-2</c:v>
                </c:pt>
                <c:pt idx="21">
                  <c:v>2.9651541857584944E-2</c:v>
                </c:pt>
                <c:pt idx="22">
                  <c:v>3.1063520041279463E-2</c:v>
                </c:pt>
                <c:pt idx="23">
                  <c:v>3.2475498224973982E-2</c:v>
                </c:pt>
                <c:pt idx="24">
                  <c:v>3.3887476408668508E-2</c:v>
                </c:pt>
                <c:pt idx="25">
                  <c:v>3.5299454592363028E-2</c:v>
                </c:pt>
                <c:pt idx="26">
                  <c:v>3.6711432776057547E-2</c:v>
                </c:pt>
                <c:pt idx="27">
                  <c:v>3.8123410959752073E-2</c:v>
                </c:pt>
                <c:pt idx="28">
                  <c:v>3.9535389143446592E-2</c:v>
                </c:pt>
                <c:pt idx="29">
                  <c:v>4.0947367327141111E-2</c:v>
                </c:pt>
                <c:pt idx="30">
                  <c:v>4.235934551083563E-2</c:v>
                </c:pt>
                <c:pt idx="31">
                  <c:v>4.3771323694530156E-2</c:v>
                </c:pt>
                <c:pt idx="32">
                  <c:v>4.5183301878224676E-2</c:v>
                </c:pt>
                <c:pt idx="33">
                  <c:v>4.6595280061919195E-2</c:v>
                </c:pt>
                <c:pt idx="34">
                  <c:v>4.8007258245613721E-2</c:v>
                </c:pt>
                <c:pt idx="35">
                  <c:v>4.941923642930824E-2</c:v>
                </c:pt>
                <c:pt idx="36">
                  <c:v>5.0831214613002759E-2</c:v>
                </c:pt>
                <c:pt idx="37">
                  <c:v>5.2243192796697278E-2</c:v>
                </c:pt>
                <c:pt idx="38">
                  <c:v>5.3655170980391804E-2</c:v>
                </c:pt>
                <c:pt idx="39">
                  <c:v>5.5067149164086324E-2</c:v>
                </c:pt>
                <c:pt idx="40">
                  <c:v>5.6479127347780843E-2</c:v>
                </c:pt>
                <c:pt idx="41">
                  <c:v>5.7891105531475369E-2</c:v>
                </c:pt>
                <c:pt idx="42">
                  <c:v>5.9303083715169888E-2</c:v>
                </c:pt>
                <c:pt idx="43">
                  <c:v>6.0715061898864407E-2</c:v>
                </c:pt>
                <c:pt idx="44">
                  <c:v>6.2127040082558926E-2</c:v>
                </c:pt>
                <c:pt idx="45">
                  <c:v>6.3539018266253453E-2</c:v>
                </c:pt>
                <c:pt idx="46">
                  <c:v>6.4950996449947965E-2</c:v>
                </c:pt>
                <c:pt idx="47">
                  <c:v>6.6362974633642491E-2</c:v>
                </c:pt>
                <c:pt idx="48">
                  <c:v>6.7774952817337017E-2</c:v>
                </c:pt>
                <c:pt idx="49">
                  <c:v>6.9186931001031529E-2</c:v>
                </c:pt>
                <c:pt idx="50">
                  <c:v>7.0598909184726055E-2</c:v>
                </c:pt>
                <c:pt idx="51">
                  <c:v>7.2010887368420581E-2</c:v>
                </c:pt>
                <c:pt idx="52">
                  <c:v>7.3422865552115094E-2</c:v>
                </c:pt>
                <c:pt idx="53">
                  <c:v>7.483484373580962E-2</c:v>
                </c:pt>
                <c:pt idx="54">
                  <c:v>7.6246821919504146E-2</c:v>
                </c:pt>
                <c:pt idx="55">
                  <c:v>7.7658800103198658E-2</c:v>
                </c:pt>
                <c:pt idx="56">
                  <c:v>7.9070778286893184E-2</c:v>
                </c:pt>
                <c:pt idx="57">
                  <c:v>8.048275647058771E-2</c:v>
                </c:pt>
                <c:pt idx="58">
                  <c:v>8.1894734654282222E-2</c:v>
                </c:pt>
                <c:pt idx="59">
                  <c:v>8.3306712837976749E-2</c:v>
                </c:pt>
                <c:pt idx="60">
                  <c:v>8.4718691021671261E-2</c:v>
                </c:pt>
                <c:pt idx="61">
                  <c:v>8.6130669205365787E-2</c:v>
                </c:pt>
                <c:pt idx="62">
                  <c:v>8.7542647389060313E-2</c:v>
                </c:pt>
                <c:pt idx="63">
                  <c:v>8.8954625572754825E-2</c:v>
                </c:pt>
                <c:pt idx="64">
                  <c:v>9.0366603756449351E-2</c:v>
                </c:pt>
                <c:pt idx="65">
                  <c:v>9.1778581940143877E-2</c:v>
                </c:pt>
                <c:pt idx="66">
                  <c:v>9.319056012383839E-2</c:v>
                </c:pt>
                <c:pt idx="67">
                  <c:v>9.4602538307532916E-2</c:v>
                </c:pt>
                <c:pt idx="68">
                  <c:v>9.6014516491227442E-2</c:v>
                </c:pt>
                <c:pt idx="69">
                  <c:v>9.7426494674921954E-2</c:v>
                </c:pt>
                <c:pt idx="70">
                  <c:v>9.883847285861648E-2</c:v>
                </c:pt>
                <c:pt idx="71">
                  <c:v>0.10025045104231099</c:v>
                </c:pt>
                <c:pt idx="72">
                  <c:v>0.10166242922600552</c:v>
                </c:pt>
                <c:pt idx="73">
                  <c:v>0.10307440740970004</c:v>
                </c:pt>
                <c:pt idx="74">
                  <c:v>0.10448638559339456</c:v>
                </c:pt>
                <c:pt idx="75">
                  <c:v>0.10589836377708908</c:v>
                </c:pt>
                <c:pt idx="76">
                  <c:v>0.10731034196078361</c:v>
                </c:pt>
                <c:pt idx="77">
                  <c:v>0.10872232014447812</c:v>
                </c:pt>
                <c:pt idx="78">
                  <c:v>0.11013429832817265</c:v>
                </c:pt>
                <c:pt idx="79">
                  <c:v>0.11154627651186717</c:v>
                </c:pt>
                <c:pt idx="80">
                  <c:v>0.11295825469556169</c:v>
                </c:pt>
                <c:pt idx="81">
                  <c:v>0.11437023287925621</c:v>
                </c:pt>
                <c:pt idx="82">
                  <c:v>0.11578221106295074</c:v>
                </c:pt>
                <c:pt idx="83">
                  <c:v>0.11719418924664525</c:v>
                </c:pt>
                <c:pt idx="84">
                  <c:v>0.11860616743033978</c:v>
                </c:pt>
                <c:pt idx="85">
                  <c:v>0.12001814561403429</c:v>
                </c:pt>
                <c:pt idx="86">
                  <c:v>0.12143012379772881</c:v>
                </c:pt>
                <c:pt idx="87">
                  <c:v>0.12284210198142334</c:v>
                </c:pt>
                <c:pt idx="88">
                  <c:v>0.12425408016511785</c:v>
                </c:pt>
                <c:pt idx="89">
                  <c:v>0.12566605834881239</c:v>
                </c:pt>
                <c:pt idx="90">
                  <c:v>0.12707803653250691</c:v>
                </c:pt>
                <c:pt idx="91">
                  <c:v>0.12849001471620142</c:v>
                </c:pt>
                <c:pt idx="92">
                  <c:v>0.12990199289989593</c:v>
                </c:pt>
                <c:pt idx="93">
                  <c:v>0.13131397108359047</c:v>
                </c:pt>
                <c:pt idx="94">
                  <c:v>0.13272594926728498</c:v>
                </c:pt>
                <c:pt idx="95">
                  <c:v>0.13413792745097949</c:v>
                </c:pt>
                <c:pt idx="96">
                  <c:v>0.13554990563467403</c:v>
                </c:pt>
                <c:pt idx="97">
                  <c:v>0.13696188381836855</c:v>
                </c:pt>
                <c:pt idx="98">
                  <c:v>0.13837386200206306</c:v>
                </c:pt>
                <c:pt idx="99">
                  <c:v>0.1397858401857576</c:v>
                </c:pt>
                <c:pt idx="100">
                  <c:v>0.14119781836945211</c:v>
                </c:pt>
              </c:numCache>
            </c:numRef>
          </c:xVal>
          <c:yVal>
            <c:numRef>
              <c:f>'Von Mises'!$K$29:$K$129</c:f>
              <c:numCache>
                <c:formatCode>General</c:formatCode>
                <c:ptCount val="101"/>
                <c:pt idx="0">
                  <c:v>1.3924422218787102E-2</c:v>
                </c:pt>
                <c:pt idx="1">
                  <c:v>1.3625828788915708E-2</c:v>
                </c:pt>
                <c:pt idx="2">
                  <c:v>1.324327226876313E-2</c:v>
                </c:pt>
                <c:pt idx="3">
                  <c:v>1.277911525044876E-2</c:v>
                </c:pt>
                <c:pt idx="4">
                  <c:v>1.2236224944604005E-2</c:v>
                </c:pt>
                <c:pt idx="5">
                  <c:v>1.1617956033990346E-2</c:v>
                </c:pt>
                <c:pt idx="6">
                  <c:v>1.0928130818129603E-2</c:v>
                </c:pt>
                <c:pt idx="7">
                  <c:v>1.0171016970658635E-2</c:v>
                </c:pt>
                <c:pt idx="8">
                  <c:v>9.3513034210266476E-3</c:v>
                </c:pt>
                <c:pt idx="9">
                  <c:v>8.474075252543338E-3</c:v>
                </c:pt>
                <c:pt idx="10">
                  <c:v>7.5447893496319862E-3</c:v>
                </c:pt>
                <c:pt idx="11">
                  <c:v>6.5692545860530022E-3</c:v>
                </c:pt>
                <c:pt idx="12">
                  <c:v>5.5536260165071471E-3</c:v>
                </c:pt>
                <c:pt idx="13">
                  <c:v>4.5044406360434273E-3</c:v>
                </c:pt>
                <c:pt idx="14">
                  <c:v>3.428792897420718E-3</c:v>
                </c:pt>
                <c:pt idx="15">
                  <c:v>2.3351204594828103E-3</c:v>
                </c:pt>
                <c:pt idx="16">
                  <c:v>1.2384293351909111E-3</c:v>
                </c:pt>
                <c:pt idx="17">
                  <c:v>3.0964572014507275E-4</c:v>
                </c:pt>
                <c:pt idx="18">
                  <c:v>1.0838410344186679E-3</c:v>
                </c:pt>
                <c:pt idx="19">
                  <c:v>2.1779888815911036E-3</c:v>
                </c:pt>
                <c:pt idx="20">
                  <c:v>3.2733429785825299E-3</c:v>
                </c:pt>
                <c:pt idx="21">
                  <c:v>4.3521371988533867E-3</c:v>
                </c:pt>
                <c:pt idx="22">
                  <c:v>5.4055571403784997E-3</c:v>
                </c:pt>
                <c:pt idx="23">
                  <c:v>6.4263925960242625E-3</c:v>
                </c:pt>
                <c:pt idx="24">
                  <c:v>7.4080434318069639E-3</c:v>
                </c:pt>
                <c:pt idx="25">
                  <c:v>8.3443038040782562E-3</c:v>
                </c:pt>
                <c:pt idx="26">
                  <c:v>9.2293155328189696E-3</c:v>
                </c:pt>
                <c:pt idx="27">
                  <c:v>1.0057570390758476E-2</c:v>
                </c:pt>
                <c:pt idx="28">
                  <c:v>1.0823928709594442E-2</c:v>
                </c:pt>
                <c:pt idx="29">
                  <c:v>1.152364339073021E-2</c:v>
                </c:pt>
                <c:pt idx="30">
                  <c:v>1.21523850355462E-2</c:v>
                </c:pt>
                <c:pt idx="31">
                  <c:v>1.2706266271651523E-2</c:v>
                </c:pt>
                <c:pt idx="32">
                  <c:v>1.3181864301048712E-2</c:v>
                </c:pt>
                <c:pt idx="33">
                  <c:v>1.3576241119648998E-2</c:v>
                </c:pt>
                <c:pt idx="34">
                  <c:v>1.388696106601746E-2</c:v>
                </c:pt>
                <c:pt idx="35">
                  <c:v>1.4112105470913698E-2</c:v>
                </c:pt>
                <c:pt idx="36">
                  <c:v>1.4250284248541365E-2</c:v>
                </c:pt>
                <c:pt idx="37">
                  <c:v>1.43006443180188E-2</c:v>
                </c:pt>
                <c:pt idx="38">
                  <c:v>1.4262874780162582E-2</c:v>
                </c:pt>
                <c:pt idx="39">
                  <c:v>1.4137208805636035E-2</c:v>
                </c:pt>
                <c:pt idx="40">
                  <c:v>1.3924422218787105E-2</c:v>
                </c:pt>
                <c:pt idx="41">
                  <c:v>1.3625828788915707E-2</c:v>
                </c:pt>
                <c:pt idx="42">
                  <c:v>1.3243272268763132E-2</c:v>
                </c:pt>
                <c:pt idx="43">
                  <c:v>1.277911525044876E-2</c:v>
                </c:pt>
                <c:pt idx="44">
                  <c:v>1.2236224944604005E-2</c:v>
                </c:pt>
                <c:pt idx="45">
                  <c:v>1.1617956033990346E-2</c:v>
                </c:pt>
                <c:pt idx="46">
                  <c:v>1.092813081812961E-2</c:v>
                </c:pt>
                <c:pt idx="47">
                  <c:v>1.0171016970658635E-2</c:v>
                </c:pt>
                <c:pt idx="48">
                  <c:v>9.3513034210266441E-3</c:v>
                </c:pt>
                <c:pt idx="49">
                  <c:v>8.4740752525433415E-3</c:v>
                </c:pt>
                <c:pt idx="50">
                  <c:v>7.5447893496319888E-3</c:v>
                </c:pt>
                <c:pt idx="51">
                  <c:v>6.5692545860529996E-3</c:v>
                </c:pt>
                <c:pt idx="52">
                  <c:v>5.5536260165071506E-3</c:v>
                </c:pt>
                <c:pt idx="53">
                  <c:v>4.504440636043423E-3</c:v>
                </c:pt>
                <c:pt idx="54">
                  <c:v>3.4287928974207197E-3</c:v>
                </c:pt>
                <c:pt idx="55">
                  <c:v>2.3351204594828181E-3</c:v>
                </c:pt>
                <c:pt idx="56">
                  <c:v>1.2384293351909131E-3</c:v>
                </c:pt>
                <c:pt idx="57">
                  <c:v>3.0964572014507269E-4</c:v>
                </c:pt>
                <c:pt idx="58">
                  <c:v>1.0838410344186662E-3</c:v>
                </c:pt>
                <c:pt idx="59">
                  <c:v>2.1779888815911079E-3</c:v>
                </c:pt>
                <c:pt idx="60">
                  <c:v>3.2733429785825282E-3</c:v>
                </c:pt>
                <c:pt idx="61">
                  <c:v>4.3521371988533911E-3</c:v>
                </c:pt>
                <c:pt idx="62">
                  <c:v>5.405557140378498E-3</c:v>
                </c:pt>
                <c:pt idx="63">
                  <c:v>6.4263925960242572E-3</c:v>
                </c:pt>
                <c:pt idx="64">
                  <c:v>7.4080434318069613E-3</c:v>
                </c:pt>
                <c:pt idx="65">
                  <c:v>8.3443038040782597E-3</c:v>
                </c:pt>
                <c:pt idx="66">
                  <c:v>9.2293155328189696E-3</c:v>
                </c:pt>
                <c:pt idx="67">
                  <c:v>1.0057570390758478E-2</c:v>
                </c:pt>
                <c:pt idx="68">
                  <c:v>1.0823928709594451E-2</c:v>
                </c:pt>
                <c:pt idx="69">
                  <c:v>1.1523643390730205E-2</c:v>
                </c:pt>
                <c:pt idx="70">
                  <c:v>1.21523850355462E-2</c:v>
                </c:pt>
                <c:pt idx="71">
                  <c:v>1.2706266271651522E-2</c:v>
                </c:pt>
                <c:pt idx="72">
                  <c:v>1.3181864301048712E-2</c:v>
                </c:pt>
                <c:pt idx="73">
                  <c:v>1.3576241119648998E-2</c:v>
                </c:pt>
                <c:pt idx="74">
                  <c:v>1.3886961066017459E-2</c:v>
                </c:pt>
                <c:pt idx="75">
                  <c:v>1.4112105470913698E-2</c:v>
                </c:pt>
                <c:pt idx="76">
                  <c:v>1.4250284248541365E-2</c:v>
                </c:pt>
                <c:pt idx="77">
                  <c:v>1.43006443180188E-2</c:v>
                </c:pt>
                <c:pt idx="78">
                  <c:v>1.4262874780162582E-2</c:v>
                </c:pt>
                <c:pt idx="79">
                  <c:v>1.4137208805636035E-2</c:v>
                </c:pt>
                <c:pt idx="80">
                  <c:v>1.3924422218787105E-2</c:v>
                </c:pt>
                <c:pt idx="81">
                  <c:v>1.3625828788915707E-2</c:v>
                </c:pt>
                <c:pt idx="82">
                  <c:v>1.3243272268763127E-2</c:v>
                </c:pt>
                <c:pt idx="83">
                  <c:v>1.2779115250448756E-2</c:v>
                </c:pt>
                <c:pt idx="84">
                  <c:v>1.2236224944604005E-2</c:v>
                </c:pt>
                <c:pt idx="85">
                  <c:v>1.1617956033990351E-2</c:v>
                </c:pt>
                <c:pt idx="86">
                  <c:v>1.0928130818129605E-2</c:v>
                </c:pt>
                <c:pt idx="87">
                  <c:v>1.0171016970658633E-2</c:v>
                </c:pt>
                <c:pt idx="88">
                  <c:v>9.3513034210266511E-3</c:v>
                </c:pt>
                <c:pt idx="89">
                  <c:v>8.4740752525433276E-3</c:v>
                </c:pt>
                <c:pt idx="90">
                  <c:v>7.5447893496319897E-3</c:v>
                </c:pt>
                <c:pt idx="91">
                  <c:v>6.5692545860530117E-3</c:v>
                </c:pt>
                <c:pt idx="92">
                  <c:v>5.5536260165071636E-3</c:v>
                </c:pt>
                <c:pt idx="93">
                  <c:v>4.5044406360434247E-3</c:v>
                </c:pt>
                <c:pt idx="94">
                  <c:v>3.4287928974207215E-3</c:v>
                </c:pt>
                <c:pt idx="95">
                  <c:v>2.3351204594828198E-3</c:v>
                </c:pt>
                <c:pt idx="96">
                  <c:v>1.2384293351909027E-3</c:v>
                </c:pt>
                <c:pt idx="97">
                  <c:v>3.0964572014507313E-4</c:v>
                </c:pt>
                <c:pt idx="98">
                  <c:v>1.0838410344186644E-3</c:v>
                </c:pt>
                <c:pt idx="99">
                  <c:v>2.1779888815911062E-3</c:v>
                </c:pt>
                <c:pt idx="100">
                  <c:v>3.2733429785825256E-3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119104"/>
        <c:axId val="145120640"/>
      </c:scatterChart>
      <c:valAx>
        <c:axId val="14511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120640"/>
        <c:crosses val="autoZero"/>
        <c:crossBetween val="midCat"/>
      </c:valAx>
      <c:valAx>
        <c:axId val="145120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1191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276225</xdr:colOff>
      <xdr:row>25</xdr:row>
      <xdr:rowOff>119062</xdr:rowOff>
    </xdr:from>
    <xdr:to>
      <xdr:col>26</xdr:col>
      <xdr:colOff>200025</xdr:colOff>
      <xdr:row>43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123825</xdr:colOff>
      <xdr:row>46</xdr:row>
      <xdr:rowOff>28575</xdr:rowOff>
    </xdr:from>
    <xdr:to>
      <xdr:col>26</xdr:col>
      <xdr:colOff>47625</xdr:colOff>
      <xdr:row>63</xdr:row>
      <xdr:rowOff>157163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5:K189"/>
  <sheetViews>
    <sheetView tabSelected="1" topLeftCell="A16" workbookViewId="0">
      <selection activeCell="N25" sqref="N25"/>
    </sheetView>
  </sheetViews>
  <sheetFormatPr defaultRowHeight="15" x14ac:dyDescent="0.25"/>
  <cols>
    <col min="6" max="6" width="10.85546875" bestFit="1" customWidth="1"/>
    <col min="8" max="8" width="9.7109375" customWidth="1"/>
    <col min="9" max="9" width="10.42578125" bestFit="1" customWidth="1"/>
    <col min="11" max="11" width="10.5703125" bestFit="1" customWidth="1"/>
  </cols>
  <sheetData>
    <row r="15" spans="6:11" x14ac:dyDescent="0.25">
      <c r="F15" s="1" t="s">
        <v>8</v>
      </c>
      <c r="G15" s="1" t="s">
        <v>0</v>
      </c>
      <c r="H15" s="1" t="s">
        <v>1</v>
      </c>
      <c r="I15" s="1" t="s">
        <v>2</v>
      </c>
      <c r="J15" s="1" t="s">
        <v>3</v>
      </c>
      <c r="K15" s="1" t="s">
        <v>4</v>
      </c>
    </row>
    <row r="16" spans="6:11" x14ac:dyDescent="0.25">
      <c r="F16" s="1" t="s">
        <v>5</v>
      </c>
      <c r="G16" s="1">
        <v>-6.1600000000000001E-4</v>
      </c>
      <c r="H16" s="1">
        <v>2.124E-3</v>
      </c>
      <c r="I16" s="1">
        <v>2.212E-3</v>
      </c>
      <c r="J16" s="1">
        <v>-73.816430999999994</v>
      </c>
      <c r="K16" s="1">
        <v>-1.28834</v>
      </c>
    </row>
    <row r="17" spans="4:11" x14ac:dyDescent="0.25">
      <c r="F17" s="1" t="s">
        <v>6</v>
      </c>
      <c r="G17" s="1">
        <v>-2.7049999999999999E-3</v>
      </c>
      <c r="H17" s="1">
        <v>1.2094000000000001E-2</v>
      </c>
      <c r="I17" s="1">
        <v>1.2392E-2</v>
      </c>
      <c r="J17" s="1">
        <v>-77.390195000000006</v>
      </c>
      <c r="K17" s="1">
        <v>-1.350714</v>
      </c>
    </row>
    <row r="18" spans="4:11" x14ac:dyDescent="0.25">
      <c r="F18" s="1" t="s">
        <v>7</v>
      </c>
      <c r="G18" s="1">
        <v>1.25E-3</v>
      </c>
      <c r="H18" s="1">
        <v>-4.79E-3</v>
      </c>
      <c r="I18" s="1">
        <v>4.9500000000000004E-3</v>
      </c>
      <c r="J18" s="1">
        <v>-75.378754999999998</v>
      </c>
      <c r="K18" s="1">
        <v>-1.315607</v>
      </c>
    </row>
    <row r="19" spans="4:11" x14ac:dyDescent="0.25">
      <c r="F19" s="1"/>
      <c r="G19" s="1"/>
      <c r="H19" s="1"/>
      <c r="I19" s="1"/>
      <c r="J19" s="1"/>
      <c r="K19" s="1"/>
    </row>
    <row r="20" spans="4:11" x14ac:dyDescent="0.25">
      <c r="F20" s="1" t="s">
        <v>8</v>
      </c>
      <c r="I20" s="1" t="s">
        <v>2</v>
      </c>
      <c r="J20" s="1" t="s">
        <v>3</v>
      </c>
      <c r="K20" s="1" t="s">
        <v>4</v>
      </c>
    </row>
    <row r="21" spans="4:11" x14ac:dyDescent="0.25">
      <c r="F21" s="1" t="s">
        <v>5</v>
      </c>
      <c r="I21" s="1">
        <f>SQRT(G16^2+H16^2)</f>
        <v>2.2115225524511387E-3</v>
      </c>
      <c r="J21">
        <f>K21*180/3.1415926</f>
        <v>-73.826846937666502</v>
      </c>
      <c r="K21">
        <f>ATAN(H16/G16)</f>
        <v>-1.2885215334483653</v>
      </c>
    </row>
    <row r="22" spans="4:11" x14ac:dyDescent="0.25">
      <c r="F22" s="1" t="s">
        <v>6</v>
      </c>
      <c r="I22" s="1">
        <f t="shared" ref="I22:I23" si="0">SQRT(G17^2+H17^2)</f>
        <v>1.2392814894123126E-2</v>
      </c>
      <c r="J22">
        <f t="shared" ref="J22:J23" si="1">K22*180/3.1415926</f>
        <v>-77.392463113525437</v>
      </c>
      <c r="K22">
        <f t="shared" ref="K22:K23" si="2">ATAN(H17/G17)</f>
        <v>-1.3507532745179138</v>
      </c>
    </row>
    <row r="23" spans="4:11" x14ac:dyDescent="0.25">
      <c r="F23" s="1" t="s">
        <v>7</v>
      </c>
      <c r="I23" s="1">
        <f t="shared" si="0"/>
        <v>4.9504141240910337E-3</v>
      </c>
      <c r="J23">
        <f t="shared" si="1"/>
        <v>-75.374258105360084</v>
      </c>
      <c r="K23">
        <f t="shared" si="2"/>
        <v>-1.3155289527460514</v>
      </c>
    </row>
    <row r="26" spans="4:11" x14ac:dyDescent="0.25">
      <c r="D26">
        <f>1/G26</f>
        <v>0.11295825469556169</v>
      </c>
      <c r="F26" s="1" t="s">
        <v>9</v>
      </c>
      <c r="G26">
        <f>8.852828</f>
        <v>8.8528280000000006</v>
      </c>
      <c r="H26" t="s">
        <v>10</v>
      </c>
    </row>
    <row r="28" spans="4:11" x14ac:dyDescent="0.25">
      <c r="F28" s="1" t="s">
        <v>11</v>
      </c>
      <c r="G28" s="1" t="s">
        <v>5</v>
      </c>
      <c r="H28" s="1" t="s">
        <v>6</v>
      </c>
      <c r="I28" s="1" t="s">
        <v>7</v>
      </c>
      <c r="K28" s="1" t="s">
        <v>12</v>
      </c>
    </row>
    <row r="29" spans="4:11" x14ac:dyDescent="0.25">
      <c r="E29">
        <v>0</v>
      </c>
      <c r="F29">
        <v>0</v>
      </c>
      <c r="G29">
        <f>$I$16*SIN(2*PI()*$G$26*F29+$K$16)</f>
        <v>-2.1243466684774258E-3</v>
      </c>
      <c r="H29">
        <f>$I$17*SIN(2*PI()*$G$26*F29+$K$17)</f>
        <v>-1.2093098514648614E-2</v>
      </c>
      <c r="I29">
        <f>$I$18*SIN(2*PI()*$G$26*F29+$K$18)</f>
        <v>-4.7896968315801723E-3</v>
      </c>
      <c r="K29">
        <f>SQRT((G29-H29)^2+H29^2+G29^2+6*(I29^2))/SQRT(2)</f>
        <v>1.3924422218787102E-2</v>
      </c>
    </row>
    <row r="30" spans="4:11" x14ac:dyDescent="0.25">
      <c r="E30">
        <f>E29+1</f>
        <v>1</v>
      </c>
      <c r="F30">
        <f>$F$29+$D$26/80*E30</f>
        <v>1.4119781836945211E-3</v>
      </c>
      <c r="G30">
        <f>$I$16*SIN(2*PI()*$G$26*F30+$K$16)</f>
        <v>-2.0694265217547827E-3</v>
      </c>
      <c r="H30">
        <f>$I$17*SIN(2*PI()*$G$26*F30+$K$17)</f>
        <v>-1.1843564364876314E-2</v>
      </c>
      <c r="I30">
        <f>$I$18*SIN(2*PI()*$G$26*F30+$K$18)</f>
        <v>-4.6768954588743607E-3</v>
      </c>
      <c r="K30">
        <f>SQRT((G30-H30)^2+H30^2+G30^2+6*(I30^2))/SQRT(2)</f>
        <v>1.3625828788915708E-2</v>
      </c>
    </row>
    <row r="31" spans="4:11" x14ac:dyDescent="0.25">
      <c r="E31">
        <f t="shared" ref="E31:E94" si="3">E30+1</f>
        <v>2</v>
      </c>
      <c r="F31">
        <f t="shared" ref="F31:F94" si="4">$F$29+$D$26/80*E31</f>
        <v>2.8239563673890422E-3</v>
      </c>
      <c r="G31">
        <f>$I$16*SIN(2*PI()*$G$26*F31+$K$16)</f>
        <v>-2.0017476723713725E-3</v>
      </c>
      <c r="H31">
        <f>$I$17*SIN(2*PI()*$G$26*F31+$K$17)</f>
        <v>-1.1521010702409747E-2</v>
      </c>
      <c r="I31">
        <f>$I$18*SIN(2*PI()*$G$26*F31+$K$18)</f>
        <v>-4.5352594704390322E-3</v>
      </c>
      <c r="K31">
        <f>SQRT((G31-H31)^2+H31^2+G31^2+6*(I31^2))/SQRT(2)</f>
        <v>1.324327226876313E-2</v>
      </c>
    </row>
    <row r="32" spans="4:11" x14ac:dyDescent="0.25">
      <c r="E32">
        <f t="shared" si="3"/>
        <v>3</v>
      </c>
      <c r="F32">
        <f t="shared" si="4"/>
        <v>4.2359345510835636E-3</v>
      </c>
      <c r="G32">
        <f>$I$16*SIN(2*PI()*$G$26*F32+$K$16)</f>
        <v>-1.9217273829391444E-3</v>
      </c>
      <c r="H32">
        <f>$I$17*SIN(2*PI()*$G$26*F32+$K$17)</f>
        <v>-1.1127426177838002E-2</v>
      </c>
      <c r="I32">
        <f>$I$18*SIN(2*PI()*$G$26*F32+$K$18)</f>
        <v>-4.3656620992416351E-3</v>
      </c>
      <c r="K32">
        <f>SQRT((G32-H32)^2+H32^2+G32^2+6*(I32^2))/SQRT(2)</f>
        <v>1.277911525044876E-2</v>
      </c>
    </row>
    <row r="33" spans="5:11" x14ac:dyDescent="0.25">
      <c r="E33">
        <f t="shared" si="3"/>
        <v>4</v>
      </c>
      <c r="F33">
        <f t="shared" si="4"/>
        <v>5.6479127347780845E-3</v>
      </c>
      <c r="G33">
        <f>$I$16*SIN(2*PI()*$G$26*F33+$K$16)</f>
        <v>-1.8298590051518948E-3</v>
      </c>
      <c r="H33">
        <f>$I$17*SIN(2*PI()*$G$26*F33+$K$17)</f>
        <v>-1.0665237370635197E-2</v>
      </c>
      <c r="I33">
        <f>$I$18*SIN(2*PI()*$G$26*F33+$K$18)</f>
        <v>-4.1691489694724495E-3</v>
      </c>
      <c r="K33">
        <f>SQRT((G33-H33)^2+H33^2+G33^2+6*(I33^2))/SQRT(2)</f>
        <v>1.2236224944604005E-2</v>
      </c>
    </row>
    <row r="34" spans="5:11" x14ac:dyDescent="0.25">
      <c r="E34">
        <f t="shared" si="3"/>
        <v>5</v>
      </c>
      <c r="F34">
        <f t="shared" si="4"/>
        <v>7.0598909184726054E-3</v>
      </c>
      <c r="G34">
        <f>$I$16*SIN(2*PI()*$G$26*F34+$K$16)</f>
        <v>-1.7267089381080179E-3</v>
      </c>
      <c r="H34">
        <f>$I$17*SIN(2*PI()*$G$26*F34+$K$17)</f>
        <v>-1.0137293828491111E-2</v>
      </c>
      <c r="I34">
        <f>$I$18*SIN(2*PI()*$G$26*F34+$K$18)</f>
        <v>-3.9469316499237501E-3</v>
      </c>
      <c r="K34">
        <f>SQRT((G34-H34)^2+H34^2+G34^2+6*(I34^2))/SQRT(2)</f>
        <v>1.1617956033990346E-2</v>
      </c>
    </row>
    <row r="35" spans="5:11" x14ac:dyDescent="0.25">
      <c r="E35">
        <f t="shared" si="3"/>
        <v>6</v>
      </c>
      <c r="F35">
        <f t="shared" si="4"/>
        <v>8.4718691021671271E-3</v>
      </c>
      <c r="G35">
        <f>$I$16*SIN(2*PI()*$G$26*F35+$K$16)</f>
        <v>-1.6129131362717169E-3</v>
      </c>
      <c r="H35">
        <f>$I$17*SIN(2*PI()*$G$26*F35+$K$17)</f>
        <v>-9.5468504989021079E-3</v>
      </c>
      <c r="I35">
        <f>$I$18*SIN(2*PI()*$G$26*F35+$K$18)</f>
        <v>-3.7003801842653119E-3</v>
      </c>
      <c r="K35">
        <f>SQRT((G35-H35)^2+H35^2+G35^2+6*(I35^2))/SQRT(2)</f>
        <v>1.0928130818129603E-2</v>
      </c>
    </row>
    <row r="36" spans="5:11" x14ac:dyDescent="0.25">
      <c r="E36">
        <f t="shared" si="3"/>
        <v>7</v>
      </c>
      <c r="F36">
        <f t="shared" si="4"/>
        <v>9.883847285861648E-3</v>
      </c>
      <c r="G36">
        <f>$I$16*SIN(2*PI()*$G$26*F36+$K$16)</f>
        <v>-1.489173188602257E-3</v>
      </c>
      <c r="H36">
        <f>$I$17*SIN(2*PI()*$G$26*F36+$K$17)</f>
        <v>-8.8975476613374314E-3</v>
      </c>
      <c r="I36">
        <f>$I$18*SIN(2*PI()*$G$26*F36+$K$18)</f>
        <v>-3.4310146442696008E-3</v>
      </c>
      <c r="K36">
        <f>SQRT((G36-H36)^2+H36^2+G36^2+6*(I36^2))/SQRT(2)</f>
        <v>1.0171016970658635E-2</v>
      </c>
    </row>
    <row r="37" spans="5:11" x14ac:dyDescent="0.25">
      <c r="E37">
        <f t="shared" si="3"/>
        <v>8</v>
      </c>
      <c r="F37">
        <f t="shared" si="4"/>
        <v>1.1295825469556169E-2</v>
      </c>
      <c r="G37">
        <f>$I$16*SIN(2*PI()*$G$26*F37+$K$16)</f>
        <v>-1.3562519930247277E-3</v>
      </c>
      <c r="H37">
        <f>$I$17*SIN(2*PI()*$G$26*F37+$K$17)</f>
        <v>-8.1933884837057727E-3</v>
      </c>
      <c r="I37">
        <f>$I$18*SIN(2*PI()*$G$26*F37+$K$18)</f>
        <v>-3.1404957580638223E-3</v>
      </c>
      <c r="K37">
        <f>SQRT((G37-H37)^2+H37^2+G37^2+6*(I37^2))/SQRT(2)</f>
        <v>9.3513034210266476E-3</v>
      </c>
    </row>
    <row r="38" spans="5:11" x14ac:dyDescent="0.25">
      <c r="E38">
        <f t="shared" si="3"/>
        <v>9</v>
      </c>
      <c r="F38">
        <f t="shared" si="4"/>
        <v>1.270780365325069E-2</v>
      </c>
      <c r="G38">
        <f>$I$16*SIN(2*PI()*$G$26*F38+$K$16)</f>
        <v>-1.2149690529106481E-3</v>
      </c>
      <c r="H38">
        <f>$I$17*SIN(2*PI()*$G$26*F38+$K$17)</f>
        <v>-7.4387143414939199E-3</v>
      </c>
      <c r="I38">
        <f>$I$18*SIN(2*PI()*$G$26*F38+$K$18)</f>
        <v>-2.8306146711887673E-3</v>
      </c>
      <c r="K38">
        <f>SQRT((G38-H38)^2+H38^2+G38^2+6*(I38^2))/SQRT(2)</f>
        <v>8.474075252543338E-3</v>
      </c>
    </row>
    <row r="39" spans="5:11" x14ac:dyDescent="0.25">
      <c r="E39">
        <f t="shared" si="3"/>
        <v>10</v>
      </c>
      <c r="F39">
        <f t="shared" si="4"/>
        <v>1.4119781836945211E-2</v>
      </c>
      <c r="G39">
        <f>$I$16*SIN(2*PI()*$G$26*F39+$K$16)</f>
        <v>-1.0661954245671664E-3</v>
      </c>
      <c r="H39">
        <f>$I$17*SIN(2*PI()*$G$26*F39+$K$17)</f>
        <v>-6.6381780517432258E-3</v>
      </c>
      <c r="I39">
        <f>$I$18*SIN(2*PI()*$G$26*F39+$K$18)</f>
        <v>-2.5032819035909395E-3</v>
      </c>
      <c r="K39">
        <f>SQRT((G39-H39)^2+H39^2+G39^2+6*(I39^2))/SQRT(2)</f>
        <v>7.5447893496319862E-3</v>
      </c>
    </row>
    <row r="40" spans="5:11" x14ac:dyDescent="0.25">
      <c r="E40">
        <f t="shared" si="3"/>
        <v>11</v>
      </c>
      <c r="F40">
        <f t="shared" si="4"/>
        <v>1.5531760020639732E-2</v>
      </c>
      <c r="G40">
        <f>$I$16*SIN(2*PI()*$G$26*F40+$K$16)</f>
        <v>-9.1084834688527172E-4</v>
      </c>
      <c r="H40">
        <f>$I$17*SIN(2*PI()*$G$26*F40+$K$17)</f>
        <v>-5.7967151868853336E-3</v>
      </c>
      <c r="I40">
        <f>$I$18*SIN(2*PI()*$G$26*F40+$K$18)</f>
        <v>-2.1605155706317697E-3</v>
      </c>
      <c r="K40">
        <f>SQRT((G40-H40)^2+H40^2+G40^2+6*(I40^2))/SQRT(2)</f>
        <v>6.5692545860530022E-3</v>
      </c>
    </row>
    <row r="41" spans="5:11" x14ac:dyDescent="0.25">
      <c r="E41">
        <f t="shared" si="3"/>
        <v>12</v>
      </c>
      <c r="F41">
        <f t="shared" si="4"/>
        <v>1.6943738204334254E-2</v>
      </c>
      <c r="G41">
        <f>$I$16*SIN(2*PI()*$G$26*F41+$K$16)</f>
        <v>-7.4988558625701781E-4</v>
      </c>
      <c r="H41">
        <f>$I$17*SIN(2*PI()*$G$26*F41+$K$17)</f>
        <v>-4.9195136452968883E-3</v>
      </c>
      <c r="I41">
        <f>$I$18*SIN(2*PI()*$G$26*F41+$K$18)</f>
        <v>-1.8044289407353226E-3</v>
      </c>
      <c r="K41">
        <f>SQRT((G41-H41)^2+H41^2+G41^2+6*(I41^2))/SQRT(2)</f>
        <v>5.5536260165071471E-3</v>
      </c>
    </row>
    <row r="42" spans="5:11" x14ac:dyDescent="0.25">
      <c r="E42">
        <f t="shared" si="3"/>
        <v>13</v>
      </c>
      <c r="F42">
        <f t="shared" si="4"/>
        <v>1.8355716388028773E-2</v>
      </c>
      <c r="G42">
        <f>$I$16*SIN(2*PI()*$G$26*F42+$K$16)</f>
        <v>-5.8429953162722839E-4</v>
      </c>
      <c r="H42">
        <f>$I$17*SIN(2*PI()*$G$26*F42+$K$17)</f>
        <v>-4.0119816661808982E-3</v>
      </c>
      <c r="I42">
        <f>$I$18*SIN(2*PI()*$G$26*F42+$K$18)</f>
        <v>-1.4372174063857317E-3</v>
      </c>
      <c r="K42">
        <f>SQRT((G42-H42)^2+H42^2+G42^2+6*(I42^2))/SQRT(2)</f>
        <v>4.5044406360434273E-3</v>
      </c>
    </row>
    <row r="43" spans="5:11" x14ac:dyDescent="0.25">
      <c r="E43">
        <f t="shared" si="3"/>
        <v>14</v>
      </c>
      <c r="F43">
        <f t="shared" si="4"/>
        <v>1.9767694571723296E-2</v>
      </c>
      <c r="G43">
        <f>$I$16*SIN(2*PI()*$G$26*F43+$K$16)</f>
        <v>-4.1511107608564605E-4</v>
      </c>
      <c r="H43">
        <f>$I$17*SIN(2*PI()*$G$26*F43+$K$17)</f>
        <v>-3.0797144859736171E-3</v>
      </c>
      <c r="I43">
        <f>$I$18*SIN(2*PI()*$G$26*F43+$K$18)</f>
        <v>-1.0611449488024873E-3</v>
      </c>
      <c r="K43">
        <f>SQRT((G43-H43)^2+H43^2+G43^2+6*(I43^2))/SQRT(2)</f>
        <v>3.428792897420718E-3</v>
      </c>
    </row>
    <row r="44" spans="5:11" x14ac:dyDescent="0.25">
      <c r="E44">
        <f t="shared" si="3"/>
        <v>15</v>
      </c>
      <c r="F44">
        <f t="shared" si="4"/>
        <v>2.1179672755417815E-2</v>
      </c>
      <c r="G44">
        <f>$I$16*SIN(2*PI()*$G$26*F44+$K$16)</f>
        <v>-2.4336332272155531E-4</v>
      </c>
      <c r="H44">
        <f>$I$17*SIN(2*PI()*$G$26*F44+$K$17)</f>
        <v>-2.1284598418513205E-3</v>
      </c>
      <c r="I44">
        <f>$I$18*SIN(2*PI()*$G$26*F44+$K$18)</f>
        <v>-6.7853017974337263E-4</v>
      </c>
      <c r="K44">
        <f>SQRT((G44-H44)^2+H44^2+G44^2+6*(I44^2))/SQRT(2)</f>
        <v>2.3351204594828103E-3</v>
      </c>
    </row>
    <row r="45" spans="5:11" x14ac:dyDescent="0.25">
      <c r="E45">
        <f t="shared" si="3"/>
        <v>16</v>
      </c>
      <c r="F45">
        <f t="shared" si="4"/>
        <v>2.2591650939112338E-2</v>
      </c>
      <c r="G45">
        <f>$I$16*SIN(2*PI()*$G$26*F45+$K$16)</f>
        <v>-7.0115153546369293E-5</v>
      </c>
      <c r="H45">
        <f>$I$17*SIN(2*PI()*$G$26*F45+$K$17)</f>
        <v>-1.16408253501929E-3</v>
      </c>
      <c r="I45">
        <f>$I$18*SIN(2*PI()*$G$26*F45+$K$18)</f>
        <v>-2.9173204649195894E-4</v>
      </c>
      <c r="K45">
        <f>SQRT((G45-H45)^2+H45^2+G45^2+6*(I45^2))/SQRT(2)</f>
        <v>1.2384293351909111E-3</v>
      </c>
    </row>
    <row r="46" spans="5:11" x14ac:dyDescent="0.25">
      <c r="E46">
        <f t="shared" si="3"/>
        <v>17</v>
      </c>
      <c r="F46">
        <f t="shared" si="4"/>
        <v>2.400362912280686E-2</v>
      </c>
      <c r="G46">
        <f>$I$16*SIN(2*PI()*$G$26*F46+$K$16)</f>
        <v>1.0356529886608509E-4</v>
      </c>
      <c r="H46">
        <f>$I$17*SIN(2*PI()*$G$26*F46+$K$17)</f>
        <v>-1.9252827226213902E-4</v>
      </c>
      <c r="I46">
        <f>$I$18*SIN(2*PI()*$G$26*F46+$K$18)</f>
        <v>9.6864711836828427E-5</v>
      </c>
      <c r="K46">
        <f>SQRT((G46-H46)^2+H46^2+G46^2+6*(I46^2))/SQRT(2)</f>
        <v>3.0964572014507275E-4</v>
      </c>
    </row>
    <row r="47" spans="5:11" x14ac:dyDescent="0.25">
      <c r="E47">
        <f t="shared" si="3"/>
        <v>18</v>
      </c>
      <c r="F47">
        <f t="shared" si="4"/>
        <v>2.541560730650138E-2</v>
      </c>
      <c r="G47">
        <f>$I$16*SIN(2*PI()*$G$26*F47+$K$16)</f>
        <v>2.7660723677207249E-4</v>
      </c>
      <c r="H47">
        <f>$I$17*SIN(2*PI()*$G$26*F47+$K$17)</f>
        <v>7.8021299131564965E-4</v>
      </c>
      <c r="I47">
        <f>$I$18*SIN(2*PI()*$G$26*F47+$K$18)</f>
        <v>4.8486426700635431E-4</v>
      </c>
      <c r="K47">
        <f>SQRT((G47-H47)^2+H47^2+G47^2+6*(I47^2))/SQRT(2)</f>
        <v>1.0838410344186679E-3</v>
      </c>
    </row>
    <row r="48" spans="5:11" x14ac:dyDescent="0.25">
      <c r="E48">
        <f t="shared" si="3"/>
        <v>19</v>
      </c>
      <c r="F48">
        <f t="shared" si="4"/>
        <v>2.6827585490195902E-2</v>
      </c>
      <c r="G48">
        <f>$I$16*SIN(2*PI()*$G$26*F48+$K$16)</f>
        <v>4.4794379908212048E-4</v>
      </c>
      <c r="H48">
        <f>$I$17*SIN(2*PI()*$G$26*F48+$K$17)</f>
        <v>1.7481439823548331E-3</v>
      </c>
      <c r="I48">
        <f>$I$18*SIN(2*PI()*$G$26*F48+$K$18)</f>
        <v>8.6987447273605698E-4</v>
      </c>
      <c r="K48">
        <f>SQRT((G48-H48)^2+H48^2+G48^2+6*(I48^2))/SQRT(2)</f>
        <v>2.1779888815911036E-3</v>
      </c>
    </row>
    <row r="49" spans="5:11" x14ac:dyDescent="0.25">
      <c r="E49">
        <f t="shared" si="3"/>
        <v>20</v>
      </c>
      <c r="F49">
        <f t="shared" si="4"/>
        <v>2.8239563673890421E-2</v>
      </c>
      <c r="G49">
        <f>$I$16*SIN(2*PI()*$G$26*F49+$K$16)</f>
        <v>6.1651863891439853E-4</v>
      </c>
      <c r="H49">
        <f>$I$17*SIN(2*PI()*$G$26*F49+$K$17)</f>
        <v>2.7052970844259352E-3</v>
      </c>
      <c r="I49">
        <f>$I$18*SIN(2*PI()*$G$26*F49+$K$18)</f>
        <v>1.2495216130787269E-3</v>
      </c>
      <c r="K49">
        <f>SQRT((G49-H49)^2+H49^2+G49^2+6*(I49^2))/SQRT(2)</f>
        <v>3.2733429785825299E-3</v>
      </c>
    </row>
    <row r="50" spans="5:11" x14ac:dyDescent="0.25">
      <c r="E50">
        <f t="shared" si="3"/>
        <v>21</v>
      </c>
      <c r="F50">
        <f t="shared" si="4"/>
        <v>2.9651541857584944E-2</v>
      </c>
      <c r="G50">
        <f>$I$16*SIN(2*PI()*$G$26*F50+$K$16)</f>
        <v>7.8129243632451813E-4</v>
      </c>
      <c r="H50">
        <f>$I$17*SIN(2*PI()*$G$26*F50+$K$17)</f>
        <v>3.6457711303689833E-3</v>
      </c>
      <c r="I50">
        <f>$I$18*SIN(2*PI()*$G$26*F50+$K$18)</f>
        <v>1.6214650371686656E-3</v>
      </c>
      <c r="K50">
        <f>SQRT((G50-H50)^2+H50^2+G50^2+6*(I50^2))/SQRT(2)</f>
        <v>4.3521371988533867E-3</v>
      </c>
    </row>
    <row r="51" spans="5:11" x14ac:dyDescent="0.25">
      <c r="E51">
        <f t="shared" si="3"/>
        <v>22</v>
      </c>
      <c r="F51">
        <f t="shared" si="4"/>
        <v>3.1063520041279463E-2</v>
      </c>
      <c r="G51">
        <f>$I$16*SIN(2*PI()*$G$26*F51+$K$16)</f>
        <v>9.4124930605859797E-4</v>
      </c>
      <c r="H51">
        <f>$I$17*SIN(2*PI()*$G$26*F51+$K$17)</f>
        <v>4.5637677849513824E-3</v>
      </c>
      <c r="I51">
        <f>$I$18*SIN(2*PI()*$G$26*F51+$K$18)</f>
        <v>1.9834115901126203E-3</v>
      </c>
      <c r="K51">
        <f>SQRT((G51-H51)^2+H51^2+G51^2+6*(I51^2))/SQRT(2)</f>
        <v>5.4055571403784997E-3</v>
      </c>
    </row>
    <row r="52" spans="5:11" x14ac:dyDescent="0.25">
      <c r="E52">
        <f t="shared" si="3"/>
        <v>23</v>
      </c>
      <c r="F52">
        <f t="shared" si="4"/>
        <v>3.2475498224973982E-2</v>
      </c>
      <c r="G52">
        <f>$I$16*SIN(2*PI()*$G$26*F52+$K$16)</f>
        <v>1.0954030608236703E-3</v>
      </c>
      <c r="H52">
        <f>$I$17*SIN(2*PI()*$G$26*F52+$K$17)</f>
        <v>5.4536272935327666E-3</v>
      </c>
      <c r="I52">
        <f>$I$18*SIN(2*PI()*$G$26*F52+$K$18)</f>
        <v>2.3331297510522475E-3</v>
      </c>
      <c r="K52">
        <f>SQRT((G52-H52)^2+H52^2+G52^2+6*(I52^2))/SQRT(2)</f>
        <v>6.4263925960242625E-3</v>
      </c>
    </row>
    <row r="53" spans="5:11" x14ac:dyDescent="0.25">
      <c r="E53">
        <f t="shared" si="3"/>
        <v>24</v>
      </c>
      <c r="F53">
        <f t="shared" si="4"/>
        <v>3.3887476408668508E-2</v>
      </c>
      <c r="G53">
        <f>$I$16*SIN(2*PI()*$G$26*F53+$K$16)</f>
        <v>1.2428032914602849E-3</v>
      </c>
      <c r="H53">
        <f>$I$17*SIN(2*PI()*$G$26*F53+$K$17)</f>
        <v>6.3098633763344243E-3</v>
      </c>
      <c r="I53">
        <f>$I$18*SIN(2*PI()*$G$26*F53+$K$18)</f>
        <v>2.6684633912322686E-3</v>
      </c>
      <c r="K53">
        <f>SQRT((G53-H53)^2+H53^2+G53^2+6*(I53^2))/SQRT(2)</f>
        <v>7.4080434318069639E-3</v>
      </c>
    </row>
    <row r="54" spans="5:11" x14ac:dyDescent="0.25">
      <c r="E54">
        <f t="shared" si="3"/>
        <v>25</v>
      </c>
      <c r="F54">
        <f t="shared" si="4"/>
        <v>3.5299454592363028E-2</v>
      </c>
      <c r="G54">
        <f>$I$16*SIN(2*PI()*$G$26*F54+$K$16)</f>
        <v>1.3825412265310139E-3</v>
      </c>
      <c r="H54">
        <f>$I$17*SIN(2*PI()*$G$26*F54+$K$17)</f>
        <v>7.1271970531784816E-3</v>
      </c>
      <c r="I54">
        <f>$I$18*SIN(2*PI()*$G$26*F54+$K$18)</f>
        <v>2.9873450672512182E-3</v>
      </c>
      <c r="K54">
        <f>SQRT((G54-H54)^2+H54^2+G54^2+6*(I54^2))/SQRT(2)</f>
        <v>8.3443038040782562E-3</v>
      </c>
    </row>
    <row r="55" spans="5:11" x14ac:dyDescent="0.25">
      <c r="E55">
        <f t="shared" si="3"/>
        <v>26</v>
      </c>
      <c r="F55">
        <f t="shared" si="4"/>
        <v>3.6711432776057547E-2</v>
      </c>
      <c r="G55">
        <f>$I$16*SIN(2*PI()*$G$26*F55+$K$16)</f>
        <v>1.5137553351985695E-3</v>
      </c>
      <c r="H55">
        <f>$I$17*SIN(2*PI()*$G$26*F55+$K$17)</f>
        <v>7.9005891901561733E-3</v>
      </c>
      <c r="I55">
        <f>$I$18*SIN(2*PI()*$G$26*F55+$K$18)</f>
        <v>3.287808767537525E-3</v>
      </c>
      <c r="K55">
        <f>SQRT((G55-H55)^2+H55^2+G55^2+6*(I55^2))/SQRT(2)</f>
        <v>9.2293155328189696E-3</v>
      </c>
    </row>
    <row r="56" spans="5:11" x14ac:dyDescent="0.25">
      <c r="E56">
        <f t="shared" si="3"/>
        <v>27</v>
      </c>
      <c r="F56">
        <f t="shared" si="4"/>
        <v>3.8123410959752073E-2</v>
      </c>
      <c r="G56">
        <f>$I$16*SIN(2*PI()*$G$26*F56+$K$16)</f>
        <v>1.6356366388498964E-3</v>
      </c>
      <c r="H56">
        <f>$I$17*SIN(2*PI()*$G$26*F56+$K$17)</f>
        <v>8.6252715675640499E-3</v>
      </c>
      <c r="I56">
        <f>$I$18*SIN(2*PI()*$G$26*F56+$K$18)</f>
        <v>3.5680020334646037E-3</v>
      </c>
      <c r="K56">
        <f>SQRT((G56-H56)^2+H56^2+G56^2+6*(I56^2))/SQRT(2)</f>
        <v>1.0057570390758476E-2</v>
      </c>
    </row>
    <row r="57" spans="5:11" x14ac:dyDescent="0.25">
      <c r="E57">
        <f t="shared" si="3"/>
        <v>28</v>
      </c>
      <c r="F57">
        <f t="shared" si="4"/>
        <v>3.9535389143446592E-2</v>
      </c>
      <c r="G57">
        <f>$I$16*SIN(2*PI()*$G$26*F57+$K$16)</f>
        <v>1.7474336987183385E-3</v>
      </c>
      <c r="H57">
        <f>$I$17*SIN(2*PI()*$G$26*F57+$K$17)</f>
        <v>9.2967762775640461E-3</v>
      </c>
      <c r="I57">
        <f>$I$18*SIN(2*PI()*$G$26*F57+$K$18)</f>
        <v>3.826197380374298E-3</v>
      </c>
      <c r="K57">
        <f>SQRT((G57-H57)^2+H57^2+G57^2+6*(I57^2))/SQRT(2)</f>
        <v>1.0823928709594442E-2</v>
      </c>
    </row>
    <row r="58" spans="5:11" x14ac:dyDescent="0.25">
      <c r="E58">
        <f t="shared" si="3"/>
        <v>29</v>
      </c>
      <c r="F58">
        <f t="shared" si="4"/>
        <v>4.0947367327141111E-2</v>
      </c>
      <c r="G58">
        <f>$I$16*SIN(2*PI()*$G$26*F58+$K$16)</f>
        <v>1.8484572487535119E-3</v>
      </c>
      <c r="H58">
        <f>$I$17*SIN(2*PI()*$G$26*F58+$K$17)</f>
        <v>9.9109632703210365E-3</v>
      </c>
      <c r="I58">
        <f>$I$18*SIN(2*PI()*$G$26*F58+$K$18)</f>
        <v>4.0608029480942442E-3</v>
      </c>
      <c r="K58">
        <f>SQRT((G58-H58)^2+H58^2+G58^2+6*(I58^2))/SQRT(2)</f>
        <v>1.152364339073021E-2</v>
      </c>
    </row>
    <row r="59" spans="5:11" x14ac:dyDescent="0.25">
      <c r="E59">
        <f t="shared" si="3"/>
        <v>30</v>
      </c>
      <c r="F59">
        <f t="shared" si="4"/>
        <v>4.235934551083563E-2</v>
      </c>
      <c r="G59">
        <f>$I$16*SIN(2*PI()*$G$26*F59+$K$16)</f>
        <v>1.9380844451757097E-3</v>
      </c>
      <c r="H59">
        <f>$I$17*SIN(2*PI()*$G$26*F59+$K$17)</f>
        <v>1.0464045878786776E-2</v>
      </c>
      <c r="I59">
        <f>$I$18*SIN(2*PI()*$G$26*F59+$K$18)</f>
        <v>4.2703723152851822E-3</v>
      </c>
      <c r="K59">
        <f>SQRT((G59-H59)^2+H59^2+G59^2+6*(I59^2))/SQRT(2)</f>
        <v>1.21523850355462E-2</v>
      </c>
    </row>
    <row r="60" spans="5:11" x14ac:dyDescent="0.25">
      <c r="E60">
        <f t="shared" si="3"/>
        <v>31</v>
      </c>
      <c r="F60">
        <f t="shared" si="4"/>
        <v>4.3771323694530156E-2</v>
      </c>
      <c r="G60">
        <f>$I$16*SIN(2*PI()*$G$26*F60+$K$16)</f>
        <v>2.0157627065149229E-3</v>
      </c>
      <c r="H60">
        <f>$I$17*SIN(2*PI()*$G$26*F60+$K$17)</f>
        <v>1.095261416476144E-2</v>
      </c>
      <c r="I60">
        <f>$I$18*SIN(2*PI()*$G$26*F60+$K$18)</f>
        <v>4.4536134171094914E-3</v>
      </c>
      <c r="K60">
        <f>SQRT((G60-H60)^2+H60^2+G60^2+6*(I60^2))/SQRT(2)</f>
        <v>1.2706266271651523E-2</v>
      </c>
    </row>
    <row r="61" spans="5:11" x14ac:dyDescent="0.25">
      <c r="E61">
        <f t="shared" si="3"/>
        <v>32</v>
      </c>
      <c r="F61">
        <f t="shared" si="4"/>
        <v>4.5183301878224676E-2</v>
      </c>
      <c r="G61">
        <f>$I$16*SIN(2*PI()*$G$26*F61+$K$16)</f>
        <v>2.0810131204593517E-3</v>
      </c>
      <c r="H61">
        <f>$I$17*SIN(2*PI()*$G$26*F61+$K$17)</f>
        <v>1.1373655942296553E-2</v>
      </c>
      <c r="I61">
        <f>$I$18*SIN(2*PI()*$G$26*F61+$K$18)</f>
        <v>4.6093965112405768E-3</v>
      </c>
      <c r="K61">
        <f>SQRT((G61-H61)^2+H61^2+G61^2+6*(I61^2))/SQRT(2)</f>
        <v>1.3181864301048712E-2</v>
      </c>
    </row>
    <row r="62" spans="5:11" x14ac:dyDescent="0.25">
      <c r="E62">
        <f t="shared" si="3"/>
        <v>33</v>
      </c>
      <c r="F62">
        <f t="shared" si="4"/>
        <v>4.6595280061919195E-2</v>
      </c>
      <c r="G62">
        <f>$I$16*SIN(2*PI()*$G$26*F62+$K$16)</f>
        <v>2.133433396509064E-3</v>
      </c>
      <c r="H62">
        <f>$I$17*SIN(2*PI()*$G$26*F62+$K$17)</f>
        <v>1.1724575348823017E-2</v>
      </c>
      <c r="I62">
        <f>$I$18*SIN(2*PI()*$G$26*F62+$K$18)</f>
        <v>4.7367611430999849E-3</v>
      </c>
      <c r="K62">
        <f>SQRT((G62-H62)^2+H62^2+G62^2+6*(I62^2))/SQRT(2)</f>
        <v>1.3576241119648998E-2</v>
      </c>
    </row>
    <row r="63" spans="5:11" x14ac:dyDescent="0.25">
      <c r="E63">
        <f t="shared" si="3"/>
        <v>34</v>
      </c>
      <c r="F63">
        <f t="shared" si="4"/>
        <v>4.8007258245613721E-2</v>
      </c>
      <c r="G63">
        <f>$I$16*SIN(2*PI()*$G$26*F63+$K$16)</f>
        <v>2.172700346230703E-3</v>
      </c>
      <c r="H63">
        <f>$I$17*SIN(2*PI()*$G$26*F63+$K$17)</f>
        <v>1.2003208849507048E-2</v>
      </c>
      <c r="I63">
        <f>$I$18*SIN(2*PI()*$G$26*F63+$K$18)</f>
        <v>4.8349220673792638E-3</v>
      </c>
      <c r="K63">
        <f>SQRT((G63-H63)^2+H63^2+G63^2+6*(I63^2))/SQRT(2)</f>
        <v>1.388696106601746E-2</v>
      </c>
    </row>
    <row r="64" spans="5:11" x14ac:dyDescent="0.25">
      <c r="E64">
        <f t="shared" si="3"/>
        <v>35</v>
      </c>
      <c r="F64">
        <f t="shared" si="4"/>
        <v>4.941923642930824E-2</v>
      </c>
      <c r="G64">
        <f>$I$16*SIN(2*PI()*$G$26*F64+$K$16)</f>
        <v>2.198571875821649E-3</v>
      </c>
      <c r="H64">
        <f>$I$17*SIN(2*PI()*$G$26*F64+$K$17)</f>
        <v>1.2207838576161886E-2</v>
      </c>
      <c r="I64">
        <f>$I$18*SIN(2*PI()*$G$26*F64+$K$18)</f>
        <v>4.9032740893384117E-3</v>
      </c>
      <c r="K64">
        <f>SQRT((G64-H64)^2+H64^2+G64^2+6*(I64^2))/SQRT(2)</f>
        <v>1.4112105470913698E-2</v>
      </c>
    </row>
    <row r="65" spans="5:11" x14ac:dyDescent="0.25">
      <c r="E65">
        <f t="shared" si="3"/>
        <v>36</v>
      </c>
      <c r="F65">
        <f t="shared" si="4"/>
        <v>5.0831214613002759E-2</v>
      </c>
      <c r="G65">
        <f>$I$16*SIN(2*PI()*$G$26*F65+$K$16)</f>
        <v>2.210888478698817E-3</v>
      </c>
      <c r="H65">
        <f>$I$17*SIN(2*PI()*$G$26*F65+$K$17)</f>
        <v>1.2337202918476418E-2</v>
      </c>
      <c r="I65">
        <f>$I$18*SIN(2*PI()*$G$26*F65+$K$18)</f>
        <v>4.9413957960326976E-3</v>
      </c>
      <c r="K65">
        <f>SQRT((G65-H65)^2+H65^2+G65^2+6*(I65^2))/SQRT(2)</f>
        <v>1.4250284248541365E-2</v>
      </c>
    </row>
    <row r="66" spans="5:11" x14ac:dyDescent="0.25">
      <c r="E66">
        <f t="shared" si="3"/>
        <v>37</v>
      </c>
      <c r="F66">
        <f t="shared" si="4"/>
        <v>5.2243192796697278E-2</v>
      </c>
      <c r="G66">
        <f>$I$16*SIN(2*PI()*$G$26*F66+$K$16)</f>
        <v>2.2095742189097833E-3</v>
      </c>
      <c r="H66">
        <f>$I$17*SIN(2*PI()*$G$26*F66+$K$17)</f>
        <v>1.2390504302262267E-2</v>
      </c>
      <c r="I66">
        <f>$I$18*SIN(2*PI()*$G$26*F66+$K$18)</f>
        <v>4.9490521544635971E-3</v>
      </c>
      <c r="K66">
        <f>SQRT((G66-H66)^2+H66^2+G66^2+6*(I66^2))/SQRT(2)</f>
        <v>1.43006443180188E-2</v>
      </c>
    </row>
    <row r="67" spans="5:11" x14ac:dyDescent="0.25">
      <c r="E67">
        <f t="shared" si="3"/>
        <v>38</v>
      </c>
      <c r="F67">
        <f t="shared" si="4"/>
        <v>5.3655170980391804E-2</v>
      </c>
      <c r="G67">
        <f>$I$16*SIN(2*PI()*$G$26*F67+$K$16)</f>
        <v>2.194637199303183E-3</v>
      </c>
      <c r="H67">
        <f>$I$17*SIN(2*PI()*$G$26*F67+$K$17)</f>
        <v>1.2367414106763884E-2</v>
      </c>
      <c r="I67">
        <f>$I$18*SIN(2*PI()*$G$26*F67+$K$18)</f>
        <v>4.9261959606353859E-3</v>
      </c>
      <c r="K67">
        <f>SQRT((G67-H67)^2+H67^2+G67^2+6*(I67^2))/SQRT(2)</f>
        <v>1.4262874780162582E-2</v>
      </c>
    </row>
    <row r="68" spans="5:11" x14ac:dyDescent="0.25">
      <c r="E68">
        <f t="shared" si="3"/>
        <v>39</v>
      </c>
      <c r="F68">
        <f t="shared" si="4"/>
        <v>5.5067149164086324E-2</v>
      </c>
      <c r="G68">
        <f>$I$16*SIN(2*PI()*$G$26*F68+$K$16)</f>
        <v>2.166169511571954E-3</v>
      </c>
      <c r="H68">
        <f>$I$17*SIN(2*PI()*$G$26*F68+$K$17)</f>
        <v>1.2268074690714783E-2</v>
      </c>
      <c r="I68">
        <f>$I$18*SIN(2*PI()*$G$26*F68+$K$18)</f>
        <v>4.8729681305834712E-3</v>
      </c>
      <c r="K68">
        <f>SQRT((G68-H68)^2+H68^2+G68^2+6*(I68^2))/SQRT(2)</f>
        <v>1.4137208805636035E-2</v>
      </c>
    </row>
    <row r="69" spans="5:11" x14ac:dyDescent="0.25">
      <c r="E69">
        <f t="shared" si="3"/>
        <v>40</v>
      </c>
      <c r="F69">
        <f t="shared" si="4"/>
        <v>5.6479127347780843E-2</v>
      </c>
      <c r="G69">
        <f>$I$16*SIN(2*PI()*$G$26*F69+$K$16)</f>
        <v>2.1243466684774258E-3</v>
      </c>
      <c r="H69">
        <f>$I$17*SIN(2*PI()*$G$26*F69+$K$17)</f>
        <v>1.2093098514648615E-2</v>
      </c>
      <c r="I69">
        <f>$I$18*SIN(2*PI()*$G$26*F69+$K$18)</f>
        <v>4.7896968315801723E-3</v>
      </c>
      <c r="K69">
        <f>SQRT((G69-H69)^2+H69^2+G69^2+6*(I69^2))/SQRT(2)</f>
        <v>1.3924422218787105E-2</v>
      </c>
    </row>
    <row r="70" spans="5:11" x14ac:dyDescent="0.25">
      <c r="E70">
        <f t="shared" si="3"/>
        <v>41</v>
      </c>
      <c r="F70">
        <f t="shared" si="4"/>
        <v>5.7891105531475369E-2</v>
      </c>
      <c r="G70">
        <f>$I$16*SIN(2*PI()*$G$26*F70+$K$16)</f>
        <v>2.0694265217547827E-3</v>
      </c>
      <c r="H70">
        <f>$I$17*SIN(2*PI()*$G$26*F70+$K$17)</f>
        <v>1.1843564364876312E-2</v>
      </c>
      <c r="I70">
        <f>$I$18*SIN(2*PI()*$G$26*F70+$K$18)</f>
        <v>4.6768954588743607E-3</v>
      </c>
      <c r="K70">
        <f>SQRT((G70-H70)^2+H70^2+G70^2+6*(I70^2))/SQRT(2)</f>
        <v>1.3625828788915707E-2</v>
      </c>
    </row>
    <row r="71" spans="5:11" x14ac:dyDescent="0.25">
      <c r="E71">
        <f t="shared" si="3"/>
        <v>42</v>
      </c>
      <c r="F71">
        <f t="shared" si="4"/>
        <v>5.9303083715169888E-2</v>
      </c>
      <c r="G71">
        <f>$I$16*SIN(2*PI()*$G$26*F71+$K$16)</f>
        <v>2.0017476723713725E-3</v>
      </c>
      <c r="H71">
        <f>$I$17*SIN(2*PI()*$G$26*F71+$K$17)</f>
        <v>1.1521010702409748E-2</v>
      </c>
      <c r="I71">
        <f>$I$18*SIN(2*PI()*$G$26*F71+$K$18)</f>
        <v>4.5352594704390322E-3</v>
      </c>
      <c r="K71">
        <f>SQRT((G71-H71)^2+H71^2+G71^2+6*(I71^2))/SQRT(2)</f>
        <v>1.3243272268763132E-2</v>
      </c>
    </row>
    <row r="72" spans="5:11" x14ac:dyDescent="0.25">
      <c r="E72">
        <f t="shared" si="3"/>
        <v>43</v>
      </c>
      <c r="F72">
        <f t="shared" si="4"/>
        <v>6.0715061898864407E-2</v>
      </c>
      <c r="G72">
        <f>$I$16*SIN(2*PI()*$G$26*F72+$K$16)</f>
        <v>1.921727382939145E-3</v>
      </c>
      <c r="H72">
        <f>$I$17*SIN(2*PI()*$G$26*F72+$K$17)</f>
        <v>1.1127426177838004E-2</v>
      </c>
      <c r="I72">
        <f>$I$18*SIN(2*PI()*$G$26*F72+$K$18)</f>
        <v>4.3656620992416351E-3</v>
      </c>
      <c r="K72">
        <f>SQRT((G72-H72)^2+H72^2+G72^2+6*(I72^2))/SQRT(2)</f>
        <v>1.277911525044876E-2</v>
      </c>
    </row>
    <row r="73" spans="5:11" x14ac:dyDescent="0.25">
      <c r="E73">
        <f t="shared" si="3"/>
        <v>44</v>
      </c>
      <c r="F73">
        <f t="shared" si="4"/>
        <v>6.2127040082558926E-2</v>
      </c>
      <c r="G73">
        <f>$I$16*SIN(2*PI()*$G$26*F73+$K$16)</f>
        <v>1.8298590051518948E-3</v>
      </c>
      <c r="H73">
        <f>$I$17*SIN(2*PI()*$G$26*F73+$K$17)</f>
        <v>1.0665237370635197E-2</v>
      </c>
      <c r="I73">
        <f>$I$18*SIN(2*PI()*$G$26*F73+$K$18)</f>
        <v>4.1691489694724495E-3</v>
      </c>
      <c r="K73">
        <f>SQRT((G73-H73)^2+H73^2+G73^2+6*(I73^2))/SQRT(2)</f>
        <v>1.2236224944604005E-2</v>
      </c>
    </row>
    <row r="74" spans="5:11" x14ac:dyDescent="0.25">
      <c r="E74">
        <f t="shared" si="3"/>
        <v>45</v>
      </c>
      <c r="F74">
        <f t="shared" si="4"/>
        <v>6.3539018266253453E-2</v>
      </c>
      <c r="G74">
        <f>$I$16*SIN(2*PI()*$G$26*F74+$K$16)</f>
        <v>1.7267089381080185E-3</v>
      </c>
      <c r="H74">
        <f>$I$17*SIN(2*PI()*$G$26*F74+$K$17)</f>
        <v>1.0137293828491113E-2</v>
      </c>
      <c r="I74">
        <f>$I$18*SIN(2*PI()*$G$26*F74+$K$18)</f>
        <v>3.946931649923751E-3</v>
      </c>
      <c r="K74">
        <f>SQRT((G74-H74)^2+H74^2+G74^2+6*(I74^2))/SQRT(2)</f>
        <v>1.1617956033990346E-2</v>
      </c>
    </row>
    <row r="75" spans="5:11" x14ac:dyDescent="0.25">
      <c r="E75">
        <f t="shared" si="3"/>
        <v>46</v>
      </c>
      <c r="F75">
        <f t="shared" si="4"/>
        <v>6.4950996449947965E-2</v>
      </c>
      <c r="G75">
        <f>$I$16*SIN(2*PI()*$G$26*F75+$K$16)</f>
        <v>1.6129131362717182E-3</v>
      </c>
      <c r="H75">
        <f>$I$17*SIN(2*PI()*$G$26*F75+$K$17)</f>
        <v>9.5468504989021114E-3</v>
      </c>
      <c r="I75">
        <f>$I$18*SIN(2*PI()*$G$26*F75+$K$18)</f>
        <v>3.700380184265314E-3</v>
      </c>
      <c r="K75">
        <f>SQRT((G75-H75)^2+H75^2+G75^2+6*(I75^2))/SQRT(2)</f>
        <v>1.092813081812961E-2</v>
      </c>
    </row>
    <row r="76" spans="5:11" x14ac:dyDescent="0.25">
      <c r="E76">
        <f t="shared" si="3"/>
        <v>47</v>
      </c>
      <c r="F76">
        <f t="shared" si="4"/>
        <v>6.6362974633642491E-2</v>
      </c>
      <c r="G76">
        <f>$I$16*SIN(2*PI()*$G$26*F76+$K$16)</f>
        <v>1.4891731886022574E-3</v>
      </c>
      <c r="H76">
        <f>$I$17*SIN(2*PI()*$G$26*F76+$K$17)</f>
        <v>8.8975476613374314E-3</v>
      </c>
      <c r="I76">
        <f>$I$18*SIN(2*PI()*$G$26*F76+$K$18)</f>
        <v>3.4310146442696012E-3</v>
      </c>
      <c r="K76">
        <f>SQRT((G76-H76)^2+H76^2+G76^2+6*(I76^2))/SQRT(2)</f>
        <v>1.0171016970658635E-2</v>
      </c>
    </row>
    <row r="77" spans="5:11" x14ac:dyDescent="0.25">
      <c r="E77">
        <f t="shared" si="3"/>
        <v>48</v>
      </c>
      <c r="F77">
        <f t="shared" si="4"/>
        <v>6.7774952817337017E-2</v>
      </c>
      <c r="G77">
        <f>$I$16*SIN(2*PI()*$G$26*F77+$K$16)</f>
        <v>1.3562519930247277E-3</v>
      </c>
      <c r="H77">
        <f>$I$17*SIN(2*PI()*$G$26*F77+$K$17)</f>
        <v>8.1933884837057692E-3</v>
      </c>
      <c r="I77">
        <f>$I$18*SIN(2*PI()*$G$26*F77+$K$18)</f>
        <v>3.140495758063821E-3</v>
      </c>
      <c r="K77">
        <f>SQRT((G77-H77)^2+H77^2+G77^2+6*(I77^2))/SQRT(2)</f>
        <v>9.3513034210266441E-3</v>
      </c>
    </row>
    <row r="78" spans="5:11" x14ac:dyDescent="0.25">
      <c r="E78">
        <f t="shared" si="3"/>
        <v>49</v>
      </c>
      <c r="F78">
        <f t="shared" si="4"/>
        <v>6.9186931001031529E-2</v>
      </c>
      <c r="G78">
        <f>$I$16*SIN(2*PI()*$G$26*F78+$K$16)</f>
        <v>1.2149690529106489E-3</v>
      </c>
      <c r="H78">
        <f>$I$17*SIN(2*PI()*$G$26*F78+$K$17)</f>
        <v>7.4387143414939216E-3</v>
      </c>
      <c r="I78">
        <f>$I$18*SIN(2*PI()*$G$26*F78+$K$18)</f>
        <v>2.8306146711887682E-3</v>
      </c>
      <c r="K78">
        <f>SQRT((G78-H78)^2+H78^2+G78^2+6*(I78^2))/SQRT(2)</f>
        <v>8.4740752525433415E-3</v>
      </c>
    </row>
    <row r="79" spans="5:11" x14ac:dyDescent="0.25">
      <c r="E79">
        <f t="shared" si="3"/>
        <v>50</v>
      </c>
      <c r="F79">
        <f t="shared" si="4"/>
        <v>7.0598909184726055E-2</v>
      </c>
      <c r="G79">
        <f>$I$16*SIN(2*PI()*$G$26*F79+$K$16)</f>
        <v>1.0661954245671662E-3</v>
      </c>
      <c r="H79">
        <f>$I$17*SIN(2*PI()*$G$26*F79+$K$17)</f>
        <v>6.6381780517432267E-3</v>
      </c>
      <c r="I79">
        <f>$I$18*SIN(2*PI()*$G$26*F79+$K$18)</f>
        <v>2.5032819035909403E-3</v>
      </c>
      <c r="K79">
        <f>SQRT((G79-H79)^2+H79^2+G79^2+6*(I79^2))/SQRT(2)</f>
        <v>7.5447893496319888E-3</v>
      </c>
    </row>
    <row r="80" spans="5:11" x14ac:dyDescent="0.25">
      <c r="E80">
        <f t="shared" si="3"/>
        <v>51</v>
      </c>
      <c r="F80">
        <f t="shared" si="4"/>
        <v>7.2010887368420581E-2</v>
      </c>
      <c r="G80">
        <f>$I$16*SIN(2*PI()*$G$26*F80+$K$16)</f>
        <v>9.1084834688527063E-4</v>
      </c>
      <c r="H80">
        <f>$I$17*SIN(2*PI()*$G$26*F80+$K$17)</f>
        <v>5.7967151868853302E-3</v>
      </c>
      <c r="I80">
        <f>$I$18*SIN(2*PI()*$G$26*F80+$K$18)</f>
        <v>2.1605155706317684E-3</v>
      </c>
      <c r="K80">
        <f>SQRT((G80-H80)^2+H80^2+G80^2+6*(I80^2))/SQRT(2)</f>
        <v>6.5692545860529996E-3</v>
      </c>
    </row>
    <row r="81" spans="5:11" x14ac:dyDescent="0.25">
      <c r="E81">
        <f t="shared" si="3"/>
        <v>52</v>
      </c>
      <c r="F81">
        <f t="shared" si="4"/>
        <v>7.3422865552115094E-2</v>
      </c>
      <c r="G81">
        <f>$I$16*SIN(2*PI()*$G$26*F81+$K$16)</f>
        <v>7.4988558625701791E-4</v>
      </c>
      <c r="H81">
        <f>$I$17*SIN(2*PI()*$G$26*F81+$K$17)</f>
        <v>4.9195136452968909E-3</v>
      </c>
      <c r="I81">
        <f>$I$18*SIN(2*PI()*$G$26*F81+$K$18)</f>
        <v>1.8044289407353237E-3</v>
      </c>
      <c r="K81">
        <f>SQRT((G81-H81)^2+H81^2+G81^2+6*(I81^2))/SQRT(2)</f>
        <v>5.5536260165071506E-3</v>
      </c>
    </row>
    <row r="82" spans="5:11" x14ac:dyDescent="0.25">
      <c r="E82">
        <f t="shared" si="3"/>
        <v>53</v>
      </c>
      <c r="F82">
        <f t="shared" si="4"/>
        <v>7.483484373580962E-2</v>
      </c>
      <c r="G82">
        <f>$I$16*SIN(2*PI()*$G$26*F82+$K$16)</f>
        <v>5.842995316272273E-4</v>
      </c>
      <c r="H82">
        <f>$I$17*SIN(2*PI()*$G$26*F82+$K$17)</f>
        <v>4.0119816661808938E-3</v>
      </c>
      <c r="I82">
        <f>$I$18*SIN(2*PI()*$G$26*F82+$K$18)</f>
        <v>1.4372174063857304E-3</v>
      </c>
      <c r="K82">
        <f>SQRT((G82-H82)^2+H82^2+G82^2+6*(I82^2))/SQRT(2)</f>
        <v>4.504440636043423E-3</v>
      </c>
    </row>
    <row r="83" spans="5:11" x14ac:dyDescent="0.25">
      <c r="E83">
        <f t="shared" si="3"/>
        <v>54</v>
      </c>
      <c r="F83">
        <f t="shared" si="4"/>
        <v>7.6246821919504146E-2</v>
      </c>
      <c r="G83">
        <f>$I$16*SIN(2*PI()*$G$26*F83+$K$16)</f>
        <v>4.1511107608564583E-4</v>
      </c>
      <c r="H83">
        <f>$I$17*SIN(2*PI()*$G$26*F83+$K$17)</f>
        <v>3.0797144859736184E-3</v>
      </c>
      <c r="I83">
        <f>$I$18*SIN(2*PI()*$G$26*F83+$K$18)</f>
        <v>1.0611449488024879E-3</v>
      </c>
      <c r="K83">
        <f>SQRT((G83-H83)^2+H83^2+G83^2+6*(I83^2))/SQRT(2)</f>
        <v>3.4287928974207197E-3</v>
      </c>
    </row>
    <row r="84" spans="5:11" x14ac:dyDescent="0.25">
      <c r="E84">
        <f t="shared" si="3"/>
        <v>55</v>
      </c>
      <c r="F84">
        <f t="shared" si="4"/>
        <v>7.7658800103198658E-2</v>
      </c>
      <c r="G84">
        <f>$I$16*SIN(2*PI()*$G$26*F84+$K$16)</f>
        <v>2.4336332272155604E-4</v>
      </c>
      <c r="H84">
        <f>$I$17*SIN(2*PI()*$G$26*F84+$K$17)</f>
        <v>2.1284598418513274E-3</v>
      </c>
      <c r="I84">
        <f>$I$18*SIN(2*PI()*$G$26*F84+$K$18)</f>
        <v>6.7853017974337535E-4</v>
      </c>
      <c r="K84">
        <f>SQRT((G84-H84)^2+H84^2+G84^2+6*(I84^2))/SQRT(2)</f>
        <v>2.3351204594828181E-3</v>
      </c>
    </row>
    <row r="85" spans="5:11" x14ac:dyDescent="0.25">
      <c r="E85">
        <f t="shared" si="3"/>
        <v>56</v>
      </c>
      <c r="F85">
        <f t="shared" si="4"/>
        <v>7.9070778286893184E-2</v>
      </c>
      <c r="G85">
        <f>$I$16*SIN(2*PI()*$G$26*F85+$K$16)</f>
        <v>7.0115153546369076E-5</v>
      </c>
      <c r="H85">
        <f>$I$17*SIN(2*PI()*$G$26*F85+$K$17)</f>
        <v>1.1640825350192916E-3</v>
      </c>
      <c r="I85">
        <f>$I$18*SIN(2*PI()*$G$26*F85+$K$18)</f>
        <v>2.9173204649195959E-4</v>
      </c>
      <c r="K85">
        <f>SQRT((G85-H85)^2+H85^2+G85^2+6*(I85^2))/SQRT(2)</f>
        <v>1.2384293351909131E-3</v>
      </c>
    </row>
    <row r="86" spans="5:11" x14ac:dyDescent="0.25">
      <c r="E86">
        <f t="shared" si="3"/>
        <v>57</v>
      </c>
      <c r="F86">
        <f t="shared" si="4"/>
        <v>8.048275647058771E-2</v>
      </c>
      <c r="G86">
        <f>$I$16*SIN(2*PI()*$G$26*F86+$K$16)</f>
        <v>-1.035652988660858E-4</v>
      </c>
      <c r="H86">
        <f>$I$17*SIN(2*PI()*$G$26*F86+$K$17)</f>
        <v>1.925282722621378E-4</v>
      </c>
      <c r="I86">
        <f>$I$18*SIN(2*PI()*$G$26*F86+$K$18)</f>
        <v>-9.6864711836828915E-5</v>
      </c>
      <c r="K86">
        <f>SQRT((G86-H86)^2+H86^2+G86^2+6*(I86^2))/SQRT(2)</f>
        <v>3.0964572014507269E-4</v>
      </c>
    </row>
    <row r="87" spans="5:11" x14ac:dyDescent="0.25">
      <c r="E87">
        <f t="shared" si="3"/>
        <v>58</v>
      </c>
      <c r="F87">
        <f t="shared" si="4"/>
        <v>8.1894734654282222E-2</v>
      </c>
      <c r="G87">
        <f>$I$16*SIN(2*PI()*$G$26*F87+$K$16)</f>
        <v>-2.7660723677207276E-4</v>
      </c>
      <c r="H87">
        <f>$I$17*SIN(2*PI()*$G$26*F87+$K$17)</f>
        <v>-7.8021299131564813E-4</v>
      </c>
      <c r="I87">
        <f>$I$18*SIN(2*PI()*$G$26*F87+$K$18)</f>
        <v>-4.8486426700635366E-4</v>
      </c>
      <c r="K87">
        <f>SQRT((G87-H87)^2+H87^2+G87^2+6*(I87^2))/SQRT(2)</f>
        <v>1.0838410344186662E-3</v>
      </c>
    </row>
    <row r="88" spans="5:11" x14ac:dyDescent="0.25">
      <c r="E88">
        <f t="shared" si="3"/>
        <v>59</v>
      </c>
      <c r="F88">
        <f t="shared" si="4"/>
        <v>8.3306712837976749E-2</v>
      </c>
      <c r="G88">
        <f>$I$16*SIN(2*PI()*$G$26*F88+$K$16)</f>
        <v>-4.4794379908212167E-4</v>
      </c>
      <c r="H88">
        <f>$I$17*SIN(2*PI()*$G$26*F88+$K$17)</f>
        <v>-1.7481439823548372E-3</v>
      </c>
      <c r="I88">
        <f>$I$18*SIN(2*PI()*$G$26*F88+$K$18)</f>
        <v>-8.698744727360585E-4</v>
      </c>
      <c r="K88">
        <f>SQRT((G88-H88)^2+H88^2+G88^2+6*(I88^2))/SQRT(2)</f>
        <v>2.1779888815911079E-3</v>
      </c>
    </row>
    <row r="89" spans="5:11" x14ac:dyDescent="0.25">
      <c r="E89">
        <f t="shared" si="3"/>
        <v>60</v>
      </c>
      <c r="F89">
        <f t="shared" si="4"/>
        <v>8.4718691021671261E-2</v>
      </c>
      <c r="G89">
        <f>$I$16*SIN(2*PI()*$G$26*F89+$K$16)</f>
        <v>-6.1651863891439874E-4</v>
      </c>
      <c r="H89">
        <f>$I$17*SIN(2*PI()*$G$26*F89+$K$17)</f>
        <v>-2.7052970844259339E-3</v>
      </c>
      <c r="I89">
        <f>$I$18*SIN(2*PI()*$G$26*F89+$K$18)</f>
        <v>-1.249521613078726E-3</v>
      </c>
      <c r="K89">
        <f>SQRT((G89-H89)^2+H89^2+G89^2+6*(I89^2))/SQRT(2)</f>
        <v>3.2733429785825282E-3</v>
      </c>
    </row>
    <row r="90" spans="5:11" x14ac:dyDescent="0.25">
      <c r="E90">
        <f t="shared" si="3"/>
        <v>61</v>
      </c>
      <c r="F90">
        <f t="shared" si="4"/>
        <v>8.6130669205365787E-2</v>
      </c>
      <c r="G90">
        <f>$I$16*SIN(2*PI()*$G$26*F90+$K$16)</f>
        <v>-7.8129243632451921E-4</v>
      </c>
      <c r="H90">
        <f>$I$17*SIN(2*PI()*$G$26*F90+$K$17)</f>
        <v>-3.6457711303689872E-3</v>
      </c>
      <c r="I90">
        <f>$I$18*SIN(2*PI()*$G$26*F90+$K$18)</f>
        <v>-1.6214650371686673E-3</v>
      </c>
      <c r="K90">
        <f>SQRT((G90-H90)^2+H90^2+G90^2+6*(I90^2))/SQRT(2)</f>
        <v>4.3521371988533911E-3</v>
      </c>
    </row>
    <row r="91" spans="5:11" x14ac:dyDescent="0.25">
      <c r="E91">
        <f t="shared" si="3"/>
        <v>62</v>
      </c>
      <c r="F91">
        <f t="shared" si="4"/>
        <v>8.7542647389060313E-2</v>
      </c>
      <c r="G91">
        <f>$I$16*SIN(2*PI()*$G$26*F91+$K$16)</f>
        <v>-9.4124930605859818E-4</v>
      </c>
      <c r="H91">
        <f>$I$17*SIN(2*PI()*$G$26*F91+$K$17)</f>
        <v>-4.5637677849513815E-3</v>
      </c>
      <c r="I91">
        <f>$I$18*SIN(2*PI()*$G$26*F91+$K$18)</f>
        <v>-1.9834115901126198E-3</v>
      </c>
      <c r="K91">
        <f>SQRT((G91-H91)^2+H91^2+G91^2+6*(I91^2))/SQRT(2)</f>
        <v>5.405557140378498E-3</v>
      </c>
    </row>
    <row r="92" spans="5:11" x14ac:dyDescent="0.25">
      <c r="E92">
        <f t="shared" si="3"/>
        <v>63</v>
      </c>
      <c r="F92">
        <f t="shared" si="4"/>
        <v>8.8954625572754825E-2</v>
      </c>
      <c r="G92">
        <f>$I$16*SIN(2*PI()*$G$26*F92+$K$16)</f>
        <v>-1.0954030608236701E-3</v>
      </c>
      <c r="H92">
        <f>$I$17*SIN(2*PI()*$G$26*F92+$K$17)</f>
        <v>-5.4536272935327623E-3</v>
      </c>
      <c r="I92">
        <f>$I$18*SIN(2*PI()*$G$26*F92+$K$18)</f>
        <v>-2.3331297510522458E-3</v>
      </c>
      <c r="K92">
        <f>SQRT((G92-H92)^2+H92^2+G92^2+6*(I92^2))/SQRT(2)</f>
        <v>6.4263925960242572E-3</v>
      </c>
    </row>
    <row r="93" spans="5:11" x14ac:dyDescent="0.25">
      <c r="E93">
        <f t="shared" si="3"/>
        <v>64</v>
      </c>
      <c r="F93">
        <f t="shared" si="4"/>
        <v>9.0366603756449351E-2</v>
      </c>
      <c r="G93">
        <f>$I$16*SIN(2*PI()*$G$26*F93+$K$16)</f>
        <v>-1.2428032914602847E-3</v>
      </c>
      <c r="H93">
        <f>$I$17*SIN(2*PI()*$G$26*F93+$K$17)</f>
        <v>-6.3098633763344208E-3</v>
      </c>
      <c r="I93">
        <f>$I$18*SIN(2*PI()*$G$26*F93+$K$18)</f>
        <v>-2.6684633912322678E-3</v>
      </c>
      <c r="K93">
        <f>SQRT((G93-H93)^2+H93^2+G93^2+6*(I93^2))/SQRT(2)</f>
        <v>7.4080434318069613E-3</v>
      </c>
    </row>
    <row r="94" spans="5:11" x14ac:dyDescent="0.25">
      <c r="E94">
        <f t="shared" si="3"/>
        <v>65</v>
      </c>
      <c r="F94">
        <f t="shared" si="4"/>
        <v>9.1778581940143877E-2</v>
      </c>
      <c r="G94">
        <f>$I$16*SIN(2*PI()*$G$26*F94+$K$16)</f>
        <v>-1.382541226531015E-3</v>
      </c>
      <c r="H94">
        <f>$I$17*SIN(2*PI()*$G$26*F94+$K$17)</f>
        <v>-7.1271970531784842E-3</v>
      </c>
      <c r="I94">
        <f>$I$18*SIN(2*PI()*$G$26*F94+$K$18)</f>
        <v>-2.98734506725122E-3</v>
      </c>
      <c r="K94">
        <f>SQRT((G94-H94)^2+H94^2+G94^2+6*(I94^2))/SQRT(2)</f>
        <v>8.3443038040782597E-3</v>
      </c>
    </row>
    <row r="95" spans="5:11" x14ac:dyDescent="0.25">
      <c r="E95">
        <f t="shared" ref="E95:E100" si="5">E94+1</f>
        <v>66</v>
      </c>
      <c r="F95">
        <f t="shared" ref="F95:F158" si="6">$F$29+$D$26/80*E95</f>
        <v>9.319056012383839E-2</v>
      </c>
      <c r="G95">
        <f>$I$16*SIN(2*PI()*$G$26*F95+$K$16)</f>
        <v>-1.5137553351985695E-3</v>
      </c>
      <c r="H95">
        <f>$I$17*SIN(2*PI()*$G$26*F95+$K$17)</f>
        <v>-7.9005891901561733E-3</v>
      </c>
      <c r="I95">
        <f>$I$18*SIN(2*PI()*$G$26*F95+$K$18)</f>
        <v>-3.287808767537525E-3</v>
      </c>
      <c r="K95">
        <f>SQRT((G95-H95)^2+H95^2+G95^2+6*(I95^2))/SQRT(2)</f>
        <v>9.2293155328189696E-3</v>
      </c>
    </row>
    <row r="96" spans="5:11" x14ac:dyDescent="0.25">
      <c r="E96">
        <f t="shared" si="5"/>
        <v>67</v>
      </c>
      <c r="F96">
        <f t="shared" si="6"/>
        <v>9.4602538307532916E-2</v>
      </c>
      <c r="G96">
        <f>$I$16*SIN(2*PI()*$G$26*F96+$K$16)</f>
        <v>-1.6356366388498975E-3</v>
      </c>
      <c r="H96">
        <f>$I$17*SIN(2*PI()*$G$26*F96+$K$17)</f>
        <v>-8.6252715675640534E-3</v>
      </c>
      <c r="I96">
        <f>$I$18*SIN(2*PI()*$G$26*F96+$K$18)</f>
        <v>-3.568002033464605E-3</v>
      </c>
      <c r="K96">
        <f>SQRT((G96-H96)^2+H96^2+G96^2+6*(I96^2))/SQRT(2)</f>
        <v>1.0057570390758478E-2</v>
      </c>
    </row>
    <row r="97" spans="5:11" x14ac:dyDescent="0.25">
      <c r="E97">
        <f t="shared" si="5"/>
        <v>68</v>
      </c>
      <c r="F97">
        <f t="shared" si="6"/>
        <v>9.6014516491227442E-2</v>
      </c>
      <c r="G97">
        <f>$I$16*SIN(2*PI()*$G$26*F97+$K$16)</f>
        <v>-1.74743369871834E-3</v>
      </c>
      <c r="H97">
        <f>$I$17*SIN(2*PI()*$G$26*F97+$K$17)</f>
        <v>-9.296776277564053E-3</v>
      </c>
      <c r="I97">
        <f>$I$18*SIN(2*PI()*$G$26*F97+$K$18)</f>
        <v>-3.8261973803743006E-3</v>
      </c>
      <c r="K97">
        <f>SQRT((G97-H97)^2+H97^2+G97^2+6*(I97^2))/SQRT(2)</f>
        <v>1.0823928709594451E-2</v>
      </c>
    </row>
    <row r="98" spans="5:11" x14ac:dyDescent="0.25">
      <c r="E98">
        <f t="shared" si="5"/>
        <v>69</v>
      </c>
      <c r="F98">
        <f t="shared" si="6"/>
        <v>9.7426494674921954E-2</v>
      </c>
      <c r="G98">
        <f>$I$16*SIN(2*PI()*$G$26*F98+$K$16)</f>
        <v>-1.8484572487535112E-3</v>
      </c>
      <c r="H98">
        <f>$I$17*SIN(2*PI()*$G$26*F98+$K$17)</f>
        <v>-9.910963270321033E-3</v>
      </c>
      <c r="I98">
        <f>$I$18*SIN(2*PI()*$G$26*F98+$K$18)</f>
        <v>-4.0608029480942425E-3</v>
      </c>
      <c r="K98">
        <f>SQRT((G98-H98)^2+H98^2+G98^2+6*(I98^2))/SQRT(2)</f>
        <v>1.1523643390730205E-2</v>
      </c>
    </row>
    <row r="99" spans="5:11" x14ac:dyDescent="0.25">
      <c r="E99">
        <f t="shared" si="5"/>
        <v>70</v>
      </c>
      <c r="F99">
        <f t="shared" si="6"/>
        <v>9.883847285861648E-2</v>
      </c>
      <c r="G99">
        <f>$I$16*SIN(2*PI()*$G$26*F99+$K$16)</f>
        <v>-1.9380844451757102E-3</v>
      </c>
      <c r="H99">
        <f>$I$17*SIN(2*PI()*$G$26*F99+$K$17)</f>
        <v>-1.0464045878786776E-2</v>
      </c>
      <c r="I99">
        <f>$I$18*SIN(2*PI()*$G$26*F99+$K$18)</f>
        <v>-4.2703723152851814E-3</v>
      </c>
      <c r="K99">
        <f>SQRT((G99-H99)^2+H99^2+G99^2+6*(I99^2))/SQRT(2)</f>
        <v>1.21523850355462E-2</v>
      </c>
    </row>
    <row r="100" spans="5:11" x14ac:dyDescent="0.25">
      <c r="E100">
        <f t="shared" si="5"/>
        <v>71</v>
      </c>
      <c r="F100">
        <f t="shared" si="6"/>
        <v>0.10025045104231099</v>
      </c>
      <c r="G100">
        <f>$I$16*SIN(2*PI()*$G$26*F100+$K$16)</f>
        <v>-2.0157627065149229E-3</v>
      </c>
      <c r="H100">
        <f>$I$17*SIN(2*PI()*$G$26*F100+$K$17)</f>
        <v>-1.0952614164761437E-2</v>
      </c>
      <c r="I100">
        <f>$I$18*SIN(2*PI()*$G$26*F100+$K$18)</f>
        <v>-4.4536134171094905E-3</v>
      </c>
      <c r="K100">
        <f>SQRT((G100-H100)^2+H100^2+G100^2+6*(I100^2))/SQRT(2)</f>
        <v>1.2706266271651522E-2</v>
      </c>
    </row>
    <row r="101" spans="5:11" x14ac:dyDescent="0.25">
      <c r="E101">
        <f>E100+1</f>
        <v>72</v>
      </c>
      <c r="F101">
        <f t="shared" si="6"/>
        <v>0.10166242922600552</v>
      </c>
      <c r="G101">
        <f>$I$16*SIN(2*PI()*$G$26*F101+$K$16)</f>
        <v>-2.0810131204593517E-3</v>
      </c>
      <c r="H101">
        <f>$I$17*SIN(2*PI()*$G$26*F101+$K$17)</f>
        <v>-1.1373655942296553E-2</v>
      </c>
      <c r="I101">
        <f>$I$18*SIN(2*PI()*$G$26*F101+$K$18)</f>
        <v>-4.6093965112405768E-3</v>
      </c>
      <c r="K101">
        <f>SQRT((G101-H101)^2+H101^2+G101^2+6*(I101^2))/SQRT(2)</f>
        <v>1.3181864301048712E-2</v>
      </c>
    </row>
    <row r="102" spans="5:11" x14ac:dyDescent="0.25">
      <c r="E102">
        <f t="shared" ref="E102:E112" si="7">E101+1</f>
        <v>73</v>
      </c>
      <c r="F102">
        <f t="shared" si="6"/>
        <v>0.10307440740970004</v>
      </c>
      <c r="G102">
        <f>$I$16*SIN(2*PI()*$G$26*F102+$K$16)</f>
        <v>-2.1334333965090644E-3</v>
      </c>
      <c r="H102">
        <f>$I$17*SIN(2*PI()*$G$26*F102+$K$17)</f>
        <v>-1.1724575348823017E-2</v>
      </c>
      <c r="I102">
        <f>$I$18*SIN(2*PI()*$G$26*F102+$K$18)</f>
        <v>-4.7367611430999849E-3</v>
      </c>
      <c r="K102">
        <f>SQRT((G102-H102)^2+H102^2+G102^2+6*(I102^2))/SQRT(2)</f>
        <v>1.3576241119648998E-2</v>
      </c>
    </row>
    <row r="103" spans="5:11" x14ac:dyDescent="0.25">
      <c r="E103">
        <f t="shared" si="7"/>
        <v>74</v>
      </c>
      <c r="F103">
        <f t="shared" si="6"/>
        <v>0.10448638559339456</v>
      </c>
      <c r="G103">
        <f>$I$16*SIN(2*PI()*$G$26*F103+$K$16)</f>
        <v>-2.172700346230703E-3</v>
      </c>
      <c r="H103">
        <f>$I$17*SIN(2*PI()*$G$26*F103+$K$17)</f>
        <v>-1.2003208849507046E-2</v>
      </c>
      <c r="I103">
        <f>$I$18*SIN(2*PI()*$G$26*F103+$K$18)</f>
        <v>-4.8349220673792629E-3</v>
      </c>
      <c r="K103">
        <f>SQRT((G103-H103)^2+H103^2+G103^2+6*(I103^2))/SQRT(2)</f>
        <v>1.3886961066017459E-2</v>
      </c>
    </row>
    <row r="104" spans="5:11" x14ac:dyDescent="0.25">
      <c r="E104">
        <f t="shared" si="7"/>
        <v>75</v>
      </c>
      <c r="F104">
        <f t="shared" si="6"/>
        <v>0.10589836377708908</v>
      </c>
      <c r="G104">
        <f>$I$16*SIN(2*PI()*$G$26*F104+$K$16)</f>
        <v>-2.198571875821649E-3</v>
      </c>
      <c r="H104">
        <f>$I$17*SIN(2*PI()*$G$26*F104+$K$17)</f>
        <v>-1.2207838576161886E-2</v>
      </c>
      <c r="I104">
        <f>$I$18*SIN(2*PI()*$G$26*F104+$K$18)</f>
        <v>-4.9032740893384117E-3</v>
      </c>
      <c r="K104">
        <f>SQRT((G104-H104)^2+H104^2+G104^2+6*(I104^2))/SQRT(2)</f>
        <v>1.4112105470913698E-2</v>
      </c>
    </row>
    <row r="105" spans="5:11" x14ac:dyDescent="0.25">
      <c r="E105">
        <f t="shared" si="7"/>
        <v>76</v>
      </c>
      <c r="F105">
        <f t="shared" si="6"/>
        <v>0.10731034196078361</v>
      </c>
      <c r="G105">
        <f>$I$16*SIN(2*PI()*$G$26*F105+$K$16)</f>
        <v>-2.210888478698817E-3</v>
      </c>
      <c r="H105">
        <f>$I$17*SIN(2*PI()*$G$26*F105+$K$17)</f>
        <v>-1.2337202918476418E-2</v>
      </c>
      <c r="I105">
        <f>$I$18*SIN(2*PI()*$G$26*F105+$K$18)</f>
        <v>-4.9413957960326976E-3</v>
      </c>
      <c r="K105">
        <f>SQRT((G105-H105)^2+H105^2+G105^2+6*(I105^2))/SQRT(2)</f>
        <v>1.4250284248541365E-2</v>
      </c>
    </row>
    <row r="106" spans="5:11" x14ac:dyDescent="0.25">
      <c r="E106">
        <f t="shared" si="7"/>
        <v>77</v>
      </c>
      <c r="F106">
        <f t="shared" si="6"/>
        <v>0.10872232014447812</v>
      </c>
      <c r="G106">
        <f>$I$16*SIN(2*PI()*$G$26*F106+$K$16)</f>
        <v>-2.2095742189097833E-3</v>
      </c>
      <c r="H106">
        <f>$I$17*SIN(2*PI()*$G$26*F106+$K$17)</f>
        <v>-1.2390504302262267E-2</v>
      </c>
      <c r="I106">
        <f>$I$18*SIN(2*PI()*$G$26*F106+$K$18)</f>
        <v>-4.9490521544635971E-3</v>
      </c>
      <c r="K106">
        <f>SQRT((G106-H106)^2+H106^2+G106^2+6*(I106^2))/SQRT(2)</f>
        <v>1.43006443180188E-2</v>
      </c>
    </row>
    <row r="107" spans="5:11" x14ac:dyDescent="0.25">
      <c r="E107">
        <f t="shared" si="7"/>
        <v>78</v>
      </c>
      <c r="F107">
        <f t="shared" si="6"/>
        <v>0.11013429832817265</v>
      </c>
      <c r="G107">
        <f>$I$16*SIN(2*PI()*$G$26*F107+$K$16)</f>
        <v>-2.1946371993031826E-3</v>
      </c>
      <c r="H107">
        <f>$I$17*SIN(2*PI()*$G$26*F107+$K$17)</f>
        <v>-1.2367414106763884E-2</v>
      </c>
      <c r="I107">
        <f>$I$18*SIN(2*PI()*$G$26*F107+$K$18)</f>
        <v>-4.9261959606353859E-3</v>
      </c>
      <c r="K107">
        <f>SQRT((G107-H107)^2+H107^2+G107^2+6*(I107^2))/SQRT(2)</f>
        <v>1.4262874780162582E-2</v>
      </c>
    </row>
    <row r="108" spans="5:11" x14ac:dyDescent="0.25">
      <c r="E108">
        <f t="shared" si="7"/>
        <v>79</v>
      </c>
      <c r="F108">
        <f t="shared" si="6"/>
        <v>0.11154627651186717</v>
      </c>
      <c r="G108">
        <f>$I$16*SIN(2*PI()*$G$26*F108+$K$16)</f>
        <v>-2.1661695115719535E-3</v>
      </c>
      <c r="H108">
        <f>$I$17*SIN(2*PI()*$G$26*F108+$K$17)</f>
        <v>-1.2268074690714781E-2</v>
      </c>
      <c r="I108">
        <f>$I$18*SIN(2*PI()*$G$26*F108+$K$18)</f>
        <v>-4.8729681305834712E-3</v>
      </c>
      <c r="K108">
        <f>SQRT((G108-H108)^2+H108^2+G108^2+6*(I108^2))/SQRT(2)</f>
        <v>1.4137208805636035E-2</v>
      </c>
    </row>
    <row r="109" spans="5:11" x14ac:dyDescent="0.25">
      <c r="E109">
        <f t="shared" si="7"/>
        <v>80</v>
      </c>
      <c r="F109">
        <f t="shared" si="6"/>
        <v>0.11295825469556169</v>
      </c>
      <c r="G109">
        <f>$I$16*SIN(2*PI()*$G$26*F109+$K$16)</f>
        <v>-2.1243466684774258E-3</v>
      </c>
      <c r="H109">
        <f>$I$17*SIN(2*PI()*$G$26*F109+$K$17)</f>
        <v>-1.2093098514648615E-2</v>
      </c>
      <c r="I109">
        <f>$I$18*SIN(2*PI()*$G$26*F109+$K$18)</f>
        <v>-4.7896968315801723E-3</v>
      </c>
      <c r="K109">
        <f>SQRT((G109-H109)^2+H109^2+G109^2+6*(I109^2))/SQRT(2)</f>
        <v>1.3924422218787105E-2</v>
      </c>
    </row>
    <row r="110" spans="5:11" x14ac:dyDescent="0.25">
      <c r="E110">
        <f t="shared" si="7"/>
        <v>81</v>
      </c>
      <c r="F110">
        <f t="shared" si="6"/>
        <v>0.11437023287925621</v>
      </c>
      <c r="G110">
        <f>$I$16*SIN(2*PI()*$G$26*F110+$K$16)</f>
        <v>-2.0694265217547827E-3</v>
      </c>
      <c r="H110">
        <f>$I$17*SIN(2*PI()*$G$26*F110+$K$17)</f>
        <v>-1.1843564364876312E-2</v>
      </c>
      <c r="I110">
        <f>$I$18*SIN(2*PI()*$G$26*F110+$K$18)</f>
        <v>-4.6768954588743607E-3</v>
      </c>
      <c r="K110">
        <f>SQRT((G110-H110)^2+H110^2+G110^2+6*(I110^2))/SQRT(2)</f>
        <v>1.3625828788915707E-2</v>
      </c>
    </row>
    <row r="111" spans="5:11" x14ac:dyDescent="0.25">
      <c r="E111">
        <f t="shared" si="7"/>
        <v>82</v>
      </c>
      <c r="F111">
        <f t="shared" si="6"/>
        <v>0.11578221106295074</v>
      </c>
      <c r="G111">
        <f>$I$16*SIN(2*PI()*$G$26*F111+$K$16)</f>
        <v>-2.0017476723713716E-3</v>
      </c>
      <c r="H111">
        <f>$I$17*SIN(2*PI()*$G$26*F111+$K$17)</f>
        <v>-1.1521010702409745E-2</v>
      </c>
      <c r="I111">
        <f>$I$18*SIN(2*PI()*$G$26*F111+$K$18)</f>
        <v>-4.5352594704390304E-3</v>
      </c>
      <c r="K111">
        <f>SQRT((G111-H111)^2+H111^2+G111^2+6*(I111^2))/SQRT(2)</f>
        <v>1.3243272268763127E-2</v>
      </c>
    </row>
    <row r="112" spans="5:11" x14ac:dyDescent="0.25">
      <c r="E112">
        <f t="shared" si="7"/>
        <v>83</v>
      </c>
      <c r="F112">
        <f t="shared" si="6"/>
        <v>0.11719418924664525</v>
      </c>
      <c r="G112">
        <f>$I$16*SIN(2*PI()*$G$26*F112+$K$16)</f>
        <v>-1.921727382939144E-3</v>
      </c>
      <c r="H112">
        <f>$I$17*SIN(2*PI()*$G$26*F112+$K$17)</f>
        <v>-1.1127426177838001E-2</v>
      </c>
      <c r="I112">
        <f>$I$18*SIN(2*PI()*$G$26*F112+$K$18)</f>
        <v>-4.3656620992416342E-3</v>
      </c>
      <c r="K112">
        <f>SQRT((G112-H112)^2+H112^2+G112^2+6*(I112^2))/SQRT(2)</f>
        <v>1.2779115250448756E-2</v>
      </c>
    </row>
    <row r="113" spans="5:11" x14ac:dyDescent="0.25">
      <c r="E113">
        <f>E112+1</f>
        <v>84</v>
      </c>
      <c r="F113">
        <f t="shared" si="6"/>
        <v>0.11860616743033978</v>
      </c>
      <c r="G113">
        <f>$I$16*SIN(2*PI()*$G$26*F113+$K$16)</f>
        <v>-1.8298590051518948E-3</v>
      </c>
      <c r="H113">
        <f>$I$17*SIN(2*PI()*$G$26*F113+$K$17)</f>
        <v>-1.0665237370635197E-2</v>
      </c>
      <c r="I113">
        <f>$I$18*SIN(2*PI()*$G$26*F113+$K$18)</f>
        <v>-4.1691489694724504E-3</v>
      </c>
      <c r="K113">
        <f>SQRT((G113-H113)^2+H113^2+G113^2+6*(I113^2))/SQRT(2)</f>
        <v>1.2236224944604005E-2</v>
      </c>
    </row>
    <row r="114" spans="5:11" x14ac:dyDescent="0.25">
      <c r="E114">
        <f t="shared" ref="E114:E124" si="8">E113+1</f>
        <v>85</v>
      </c>
      <c r="F114">
        <f t="shared" si="6"/>
        <v>0.12001814561403429</v>
      </c>
      <c r="G114">
        <f>$I$16*SIN(2*PI()*$G$26*F114+$K$16)</f>
        <v>-1.7267089381080188E-3</v>
      </c>
      <c r="H114">
        <f>$I$17*SIN(2*PI()*$G$26*F114+$K$17)</f>
        <v>-1.0137293828491116E-2</v>
      </c>
      <c r="I114">
        <f>$I$18*SIN(2*PI()*$G$26*F114+$K$18)</f>
        <v>-3.9469316499237518E-3</v>
      </c>
      <c r="K114">
        <f>SQRT((G114-H114)^2+H114^2+G114^2+6*(I114^2))/SQRT(2)</f>
        <v>1.1617956033990351E-2</v>
      </c>
    </row>
    <row r="115" spans="5:11" x14ac:dyDescent="0.25">
      <c r="E115">
        <f t="shared" si="8"/>
        <v>86</v>
      </c>
      <c r="F115">
        <f t="shared" si="6"/>
        <v>0.12143012379772881</v>
      </c>
      <c r="G115">
        <f>$I$16*SIN(2*PI()*$G$26*F115+$K$16)</f>
        <v>-1.6129131362717169E-3</v>
      </c>
      <c r="H115">
        <f>$I$17*SIN(2*PI()*$G$26*F115+$K$17)</f>
        <v>-9.5468504989021079E-3</v>
      </c>
      <c r="I115">
        <f>$I$18*SIN(2*PI()*$G$26*F115+$K$18)</f>
        <v>-3.7003801842653127E-3</v>
      </c>
      <c r="K115">
        <f>SQRT((G115-H115)^2+H115^2+G115^2+6*(I115^2))/SQRT(2)</f>
        <v>1.0928130818129605E-2</v>
      </c>
    </row>
    <row r="116" spans="5:11" x14ac:dyDescent="0.25">
      <c r="E116">
        <f t="shared" si="8"/>
        <v>87</v>
      </c>
      <c r="F116">
        <f t="shared" si="6"/>
        <v>0.12284210198142334</v>
      </c>
      <c r="G116">
        <f>$I$16*SIN(2*PI()*$G$26*F116+$K$16)</f>
        <v>-1.4891731886022561E-3</v>
      </c>
      <c r="H116">
        <f>$I$17*SIN(2*PI()*$G$26*F116+$K$17)</f>
        <v>-8.8975476613374297E-3</v>
      </c>
      <c r="I116">
        <f>$I$18*SIN(2*PI()*$G$26*F116+$K$18)</f>
        <v>-3.4310146442696004E-3</v>
      </c>
      <c r="K116">
        <f>SQRT((G116-H116)^2+H116^2+G116^2+6*(I116^2))/SQRT(2)</f>
        <v>1.0171016970658633E-2</v>
      </c>
    </row>
    <row r="117" spans="5:11" x14ac:dyDescent="0.25">
      <c r="E117">
        <f t="shared" si="8"/>
        <v>88</v>
      </c>
      <c r="F117">
        <f t="shared" si="6"/>
        <v>0.12425408016511785</v>
      </c>
      <c r="G117">
        <f>$I$16*SIN(2*PI()*$G$26*F117+$K$16)</f>
        <v>-1.3562519930247277E-3</v>
      </c>
      <c r="H117">
        <f>$I$17*SIN(2*PI()*$G$26*F117+$K$17)</f>
        <v>-8.1933884837057745E-3</v>
      </c>
      <c r="I117">
        <f>$I$18*SIN(2*PI()*$G$26*F117+$K$18)</f>
        <v>-3.1404957580638232E-3</v>
      </c>
      <c r="K117">
        <f>SQRT((G117-H117)^2+H117^2+G117^2+6*(I117^2))/SQRT(2)</f>
        <v>9.3513034210266511E-3</v>
      </c>
    </row>
    <row r="118" spans="5:11" x14ac:dyDescent="0.25">
      <c r="E118">
        <f t="shared" si="8"/>
        <v>89</v>
      </c>
      <c r="F118">
        <f t="shared" si="6"/>
        <v>0.12566605834881239</v>
      </c>
      <c r="G118">
        <f>$I$16*SIN(2*PI()*$G$26*F118+$K$16)</f>
        <v>-1.2149690529106459E-3</v>
      </c>
      <c r="H118">
        <f>$I$17*SIN(2*PI()*$G$26*F118+$K$17)</f>
        <v>-7.4387143414939095E-3</v>
      </c>
      <c r="I118">
        <f>$I$18*SIN(2*PI()*$G$26*F118+$K$18)</f>
        <v>-2.8306146711887629E-3</v>
      </c>
      <c r="K118">
        <f>SQRT((G118-H118)^2+H118^2+G118^2+6*(I118^2))/SQRT(2)</f>
        <v>8.4740752525433276E-3</v>
      </c>
    </row>
    <row r="119" spans="5:11" x14ac:dyDescent="0.25">
      <c r="E119">
        <f t="shared" si="8"/>
        <v>90</v>
      </c>
      <c r="F119">
        <f t="shared" si="6"/>
        <v>0.12707803653250691</v>
      </c>
      <c r="G119">
        <f>$I$16*SIN(2*PI()*$G$26*F119+$K$16)</f>
        <v>-1.0661954245671666E-3</v>
      </c>
      <c r="H119">
        <f>$I$17*SIN(2*PI()*$G$26*F119+$K$17)</f>
        <v>-6.6381780517432284E-3</v>
      </c>
      <c r="I119">
        <f>$I$18*SIN(2*PI()*$G$26*F119+$K$18)</f>
        <v>-2.5032819035909408E-3</v>
      </c>
      <c r="K119">
        <f>SQRT((G119-H119)^2+H119^2+G119^2+6*(I119^2))/SQRT(2)</f>
        <v>7.5447893496319897E-3</v>
      </c>
    </row>
    <row r="120" spans="5:11" x14ac:dyDescent="0.25">
      <c r="E120">
        <f t="shared" si="8"/>
        <v>91</v>
      </c>
      <c r="F120">
        <f t="shared" si="6"/>
        <v>0.12849001471620142</v>
      </c>
      <c r="G120">
        <f>$I$16*SIN(2*PI()*$G$26*F120+$K$16)</f>
        <v>-9.1084834688527259E-4</v>
      </c>
      <c r="H120">
        <f>$I$17*SIN(2*PI()*$G$26*F120+$K$17)</f>
        <v>-5.7967151868853414E-3</v>
      </c>
      <c r="I120">
        <f>$I$18*SIN(2*PI()*$G$26*F120+$K$18)</f>
        <v>-2.1605155706317727E-3</v>
      </c>
      <c r="K120">
        <f>SQRT((G120-H120)^2+H120^2+G120^2+6*(I120^2))/SQRT(2)</f>
        <v>6.5692545860530117E-3</v>
      </c>
    </row>
    <row r="121" spans="5:11" x14ac:dyDescent="0.25">
      <c r="E121">
        <f t="shared" si="8"/>
        <v>92</v>
      </c>
      <c r="F121">
        <f t="shared" si="6"/>
        <v>0.12990199289989593</v>
      </c>
      <c r="G121">
        <f>$I$16*SIN(2*PI()*$G$26*F121+$K$16)</f>
        <v>-7.4988558625702008E-4</v>
      </c>
      <c r="H121">
        <f>$I$17*SIN(2*PI()*$G$26*F121+$K$17)</f>
        <v>-4.9195136452969022E-3</v>
      </c>
      <c r="I121">
        <f>$I$18*SIN(2*PI()*$G$26*F121+$K$18)</f>
        <v>-1.8044289407353285E-3</v>
      </c>
      <c r="K121">
        <f>SQRT((G121-H121)^2+H121^2+G121^2+6*(I121^2))/SQRT(2)</f>
        <v>5.5536260165071636E-3</v>
      </c>
    </row>
    <row r="122" spans="5:11" x14ac:dyDescent="0.25">
      <c r="E122">
        <f t="shared" si="8"/>
        <v>93</v>
      </c>
      <c r="F122">
        <f t="shared" si="6"/>
        <v>0.13131397108359047</v>
      </c>
      <c r="G122">
        <f>$I$16*SIN(2*PI()*$G$26*F122+$K$16)</f>
        <v>-5.8429953162722752E-4</v>
      </c>
      <c r="H122">
        <f>$I$17*SIN(2*PI()*$G$26*F122+$K$17)</f>
        <v>-4.0119816661808956E-3</v>
      </c>
      <c r="I122">
        <f>$I$18*SIN(2*PI()*$G$26*F122+$K$18)</f>
        <v>-1.4372174063857308E-3</v>
      </c>
      <c r="K122">
        <f>SQRT((G122-H122)^2+H122^2+G122^2+6*(I122^2))/SQRT(2)</f>
        <v>4.5044406360434247E-3</v>
      </c>
    </row>
    <row r="123" spans="5:11" x14ac:dyDescent="0.25">
      <c r="E123">
        <f t="shared" si="8"/>
        <v>94</v>
      </c>
      <c r="F123">
        <f t="shared" si="6"/>
        <v>0.13272594926728498</v>
      </c>
      <c r="G123">
        <f>$I$16*SIN(2*PI()*$G$26*F123+$K$16)</f>
        <v>-4.151110760856461E-4</v>
      </c>
      <c r="H123">
        <f>$I$17*SIN(2*PI()*$G$26*F123+$K$17)</f>
        <v>-3.0797144859736202E-3</v>
      </c>
      <c r="I123">
        <f>$I$18*SIN(2*PI()*$G$26*F123+$K$18)</f>
        <v>-1.0611449488024886E-3</v>
      </c>
      <c r="K123">
        <f>SQRT((G123-H123)^2+H123^2+G123^2+6*(I123^2))/SQRT(2)</f>
        <v>3.4287928974207215E-3</v>
      </c>
    </row>
    <row r="124" spans="5:11" x14ac:dyDescent="0.25">
      <c r="E124">
        <f t="shared" si="8"/>
        <v>95</v>
      </c>
      <c r="F124">
        <f t="shared" si="6"/>
        <v>0.13413792745097949</v>
      </c>
      <c r="G124">
        <f>$I$16*SIN(2*PI()*$G$26*F124+$K$16)</f>
        <v>-2.4336332272155631E-4</v>
      </c>
      <c r="H124">
        <f>$I$17*SIN(2*PI()*$G$26*F124+$K$17)</f>
        <v>-2.1284598418513287E-3</v>
      </c>
      <c r="I124">
        <f>$I$18*SIN(2*PI()*$G$26*F124+$K$18)</f>
        <v>-6.785301797433761E-4</v>
      </c>
      <c r="K124">
        <f>SQRT((G124-H124)^2+H124^2+G124^2+6*(I124^2))/SQRT(2)</f>
        <v>2.3351204594828198E-3</v>
      </c>
    </row>
    <row r="125" spans="5:11" x14ac:dyDescent="0.25">
      <c r="E125">
        <f>E124+1</f>
        <v>96</v>
      </c>
      <c r="F125">
        <f t="shared" si="6"/>
        <v>0.13554990563467403</v>
      </c>
      <c r="G125">
        <f>$I$16*SIN(2*PI()*$G$26*F125+$K$16)</f>
        <v>-7.0115153546367368E-5</v>
      </c>
      <c r="H125">
        <f>$I$17*SIN(2*PI()*$G$26*F125+$K$17)</f>
        <v>-1.164082535019282E-3</v>
      </c>
      <c r="I125">
        <f>$I$18*SIN(2*PI()*$G$26*F125+$K$18)</f>
        <v>-2.917320464919558E-4</v>
      </c>
      <c r="K125">
        <f>SQRT((G125-H125)^2+H125^2+G125^2+6*(I125^2))/SQRT(2)</f>
        <v>1.2384293351909027E-3</v>
      </c>
    </row>
    <row r="126" spans="5:11" x14ac:dyDescent="0.25">
      <c r="E126">
        <f t="shared" ref="E126:E189" si="9">E125+1</f>
        <v>97</v>
      </c>
      <c r="F126">
        <f t="shared" si="6"/>
        <v>0.13696188381836855</v>
      </c>
      <c r="G126">
        <f>$I$16*SIN(2*PI()*$G$26*F126+$K$16)</f>
        <v>1.0356529886608554E-4</v>
      </c>
      <c r="H126">
        <f>$I$17*SIN(2*PI()*$G$26*F126+$K$17)</f>
        <v>-1.9252827226213932E-4</v>
      </c>
      <c r="I126">
        <f>$I$18*SIN(2*PI()*$G$26*F126+$K$18)</f>
        <v>9.6864711836828305E-5</v>
      </c>
      <c r="K126">
        <f>SQRT((G126-H126)^2+H126^2+G126^2+6*(I126^2))/SQRT(2)</f>
        <v>3.0964572014507313E-4</v>
      </c>
    </row>
    <row r="127" spans="5:11" x14ac:dyDescent="0.25">
      <c r="E127">
        <f t="shared" si="9"/>
        <v>98</v>
      </c>
      <c r="F127">
        <f t="shared" si="6"/>
        <v>0.13837386200206306</v>
      </c>
      <c r="G127">
        <f>$I$16*SIN(2*PI()*$G$26*F127+$K$16)</f>
        <v>2.7660723677207244E-4</v>
      </c>
      <c r="H127">
        <f>$I$17*SIN(2*PI()*$G$26*F127+$K$17)</f>
        <v>7.8021299131564672E-4</v>
      </c>
      <c r="I127">
        <f>$I$18*SIN(2*PI()*$G$26*F127+$K$18)</f>
        <v>4.8486426700635306E-4</v>
      </c>
      <c r="K127">
        <f>SQRT((G127-H127)^2+H127^2+G127^2+6*(I127^2))/SQRT(2)</f>
        <v>1.0838410344186644E-3</v>
      </c>
    </row>
    <row r="128" spans="5:11" x14ac:dyDescent="0.25">
      <c r="E128">
        <f t="shared" si="9"/>
        <v>99</v>
      </c>
      <c r="F128">
        <f t="shared" si="6"/>
        <v>0.1397858401857576</v>
      </c>
      <c r="G128">
        <f>$I$16*SIN(2*PI()*$G$26*F128+$K$16)</f>
        <v>4.479437990821214E-4</v>
      </c>
      <c r="H128">
        <f>$I$17*SIN(2*PI()*$G$26*F128+$K$17)</f>
        <v>1.7481439823548355E-3</v>
      </c>
      <c r="I128">
        <f>$I$18*SIN(2*PI()*$G$26*F128+$K$18)</f>
        <v>8.6987447273605795E-4</v>
      </c>
      <c r="K128">
        <f>SQRT((G128-H128)^2+H128^2+G128^2+6*(I128^2))/SQRT(2)</f>
        <v>2.1779888815911062E-3</v>
      </c>
    </row>
    <row r="129" spans="5:11" x14ac:dyDescent="0.25">
      <c r="E129">
        <f t="shared" si="9"/>
        <v>100</v>
      </c>
      <c r="F129">
        <f t="shared" si="6"/>
        <v>0.14119781836945211</v>
      </c>
      <c r="G129">
        <f>$I$16*SIN(2*PI()*$G$26*F129+$K$16)</f>
        <v>6.1651863891439853E-4</v>
      </c>
      <c r="H129">
        <f>$I$17*SIN(2*PI()*$G$26*F129+$K$17)</f>
        <v>2.7052970844259321E-3</v>
      </c>
      <c r="I129">
        <f>$I$18*SIN(2*PI()*$G$26*F129+$K$18)</f>
        <v>1.2495216130787253E-3</v>
      </c>
      <c r="K129">
        <f>SQRT((G129-H129)^2+H129^2+G129^2+6*(I129^2))/SQRT(2)</f>
        <v>3.2733429785825256E-3</v>
      </c>
    </row>
    <row r="130" spans="5:11" x14ac:dyDescent="0.25">
      <c r="E130">
        <f t="shared" si="9"/>
        <v>101</v>
      </c>
      <c r="F130">
        <f t="shared" si="6"/>
        <v>0.14260979655314662</v>
      </c>
      <c r="G130">
        <f t="shared" ref="G130:G189" si="10">$I$16*SIN(2*PI()*$G$26*F130+$K$16)</f>
        <v>7.8129243632451715E-4</v>
      </c>
      <c r="H130">
        <f t="shared" ref="H130:H189" si="11">$I$17*SIN(2*PI()*$G$26*F130+$K$17)</f>
        <v>3.6457711303689751E-3</v>
      </c>
      <c r="I130">
        <f t="shared" ref="I130:I189" si="12">$I$18*SIN(2*PI()*$G$26*F130+$K$18)</f>
        <v>1.6214650371686623E-3</v>
      </c>
      <c r="K130">
        <f t="shared" ref="K130:K189" si="13">SQRT((G130-H130)^2+H130^2+G130^2+6*(I130^2))/SQRT(2)</f>
        <v>4.3521371988533772E-3</v>
      </c>
    </row>
    <row r="131" spans="5:11" x14ac:dyDescent="0.25">
      <c r="E131">
        <f t="shared" si="9"/>
        <v>102</v>
      </c>
      <c r="F131">
        <f t="shared" si="6"/>
        <v>0.14402177473684116</v>
      </c>
      <c r="G131">
        <f t="shared" si="10"/>
        <v>9.412493060585997E-4</v>
      </c>
      <c r="H131">
        <f t="shared" si="11"/>
        <v>4.5637677849513902E-3</v>
      </c>
      <c r="I131">
        <f t="shared" si="12"/>
        <v>1.9834115901126233E-3</v>
      </c>
      <c r="K131">
        <f t="shared" si="13"/>
        <v>5.4055571403785084E-3</v>
      </c>
    </row>
    <row r="132" spans="5:11" x14ac:dyDescent="0.25">
      <c r="E132">
        <f t="shared" si="9"/>
        <v>103</v>
      </c>
      <c r="F132">
        <f t="shared" si="6"/>
        <v>0.14543375292053567</v>
      </c>
      <c r="G132">
        <f t="shared" si="10"/>
        <v>1.0954030608236699E-3</v>
      </c>
      <c r="H132">
        <f t="shared" si="11"/>
        <v>5.4536272935327606E-3</v>
      </c>
      <c r="I132">
        <f t="shared" si="12"/>
        <v>2.3331297510522458E-3</v>
      </c>
      <c r="K132">
        <f t="shared" si="13"/>
        <v>6.4263925960242555E-3</v>
      </c>
    </row>
    <row r="133" spans="5:11" x14ac:dyDescent="0.25">
      <c r="E133">
        <f t="shared" si="9"/>
        <v>104</v>
      </c>
      <c r="F133">
        <f t="shared" si="6"/>
        <v>0.14684573110423019</v>
      </c>
      <c r="G133">
        <f t="shared" si="10"/>
        <v>1.2428032914602845E-3</v>
      </c>
      <c r="H133">
        <f t="shared" si="11"/>
        <v>6.30986337633442E-3</v>
      </c>
      <c r="I133">
        <f t="shared" si="12"/>
        <v>2.6684633912322673E-3</v>
      </c>
      <c r="K133">
        <f t="shared" si="13"/>
        <v>7.4080434318069587E-3</v>
      </c>
    </row>
    <row r="134" spans="5:11" x14ac:dyDescent="0.25">
      <c r="E134">
        <f t="shared" si="9"/>
        <v>105</v>
      </c>
      <c r="F134">
        <f t="shared" si="6"/>
        <v>0.14825770928792473</v>
      </c>
      <c r="G134">
        <f t="shared" si="10"/>
        <v>1.3825412265310148E-3</v>
      </c>
      <c r="H134">
        <f t="shared" si="11"/>
        <v>7.1271970531784825E-3</v>
      </c>
      <c r="I134">
        <f t="shared" si="12"/>
        <v>2.9873450672512195E-3</v>
      </c>
      <c r="K134">
        <f t="shared" si="13"/>
        <v>8.3443038040782579E-3</v>
      </c>
    </row>
    <row r="135" spans="5:11" x14ac:dyDescent="0.25">
      <c r="E135">
        <f t="shared" si="9"/>
        <v>106</v>
      </c>
      <c r="F135">
        <f t="shared" si="6"/>
        <v>0.14966968747161924</v>
      </c>
      <c r="G135">
        <f t="shared" si="10"/>
        <v>1.513755335198571E-3</v>
      </c>
      <c r="H135">
        <f t="shared" si="11"/>
        <v>7.9005891901561803E-3</v>
      </c>
      <c r="I135">
        <f t="shared" si="12"/>
        <v>3.2878087675375276E-3</v>
      </c>
      <c r="K135">
        <f t="shared" si="13"/>
        <v>9.2293155328189783E-3</v>
      </c>
    </row>
    <row r="136" spans="5:11" x14ac:dyDescent="0.25">
      <c r="E136">
        <f t="shared" si="9"/>
        <v>107</v>
      </c>
      <c r="F136">
        <f t="shared" si="6"/>
        <v>0.15108166565531375</v>
      </c>
      <c r="G136">
        <f t="shared" si="10"/>
        <v>1.6356366388498959E-3</v>
      </c>
      <c r="H136">
        <f t="shared" si="11"/>
        <v>8.6252715675640447E-3</v>
      </c>
      <c r="I136">
        <f t="shared" si="12"/>
        <v>3.5680020334646011E-3</v>
      </c>
      <c r="K136">
        <f t="shared" si="13"/>
        <v>1.0057570390758469E-2</v>
      </c>
    </row>
    <row r="137" spans="5:11" x14ac:dyDescent="0.25">
      <c r="E137">
        <f t="shared" si="9"/>
        <v>108</v>
      </c>
      <c r="F137">
        <f t="shared" si="6"/>
        <v>0.15249364383900829</v>
      </c>
      <c r="G137">
        <f t="shared" si="10"/>
        <v>1.7474336987183385E-3</v>
      </c>
      <c r="H137">
        <f t="shared" si="11"/>
        <v>9.2967762775640443E-3</v>
      </c>
      <c r="I137">
        <f t="shared" si="12"/>
        <v>3.8261973803742971E-3</v>
      </c>
      <c r="K137">
        <f t="shared" si="13"/>
        <v>1.0823928709594441E-2</v>
      </c>
    </row>
    <row r="138" spans="5:11" x14ac:dyDescent="0.25">
      <c r="E138">
        <f t="shared" si="9"/>
        <v>109</v>
      </c>
      <c r="F138">
        <f t="shared" si="6"/>
        <v>0.1539056220227028</v>
      </c>
      <c r="G138">
        <f t="shared" si="10"/>
        <v>1.8484572487535123E-3</v>
      </c>
      <c r="H138">
        <f t="shared" si="11"/>
        <v>9.9109632703210382E-3</v>
      </c>
      <c r="I138">
        <f t="shared" si="12"/>
        <v>4.0608029480942451E-3</v>
      </c>
      <c r="K138">
        <f t="shared" si="13"/>
        <v>1.1523643390730212E-2</v>
      </c>
    </row>
    <row r="139" spans="5:11" x14ac:dyDescent="0.25">
      <c r="E139">
        <f t="shared" si="9"/>
        <v>110</v>
      </c>
      <c r="F139">
        <f t="shared" si="6"/>
        <v>0.15531760020639732</v>
      </c>
      <c r="G139">
        <f t="shared" si="10"/>
        <v>1.9380844451757089E-3</v>
      </c>
      <c r="H139">
        <f t="shared" si="11"/>
        <v>1.0464045878786769E-2</v>
      </c>
      <c r="I139">
        <f t="shared" si="12"/>
        <v>4.2703723152851788E-3</v>
      </c>
      <c r="K139">
        <f t="shared" si="13"/>
        <v>1.2152385035546193E-2</v>
      </c>
    </row>
    <row r="140" spans="5:11" x14ac:dyDescent="0.25">
      <c r="E140">
        <f t="shared" si="9"/>
        <v>111</v>
      </c>
      <c r="F140">
        <f t="shared" si="6"/>
        <v>0.15672957839009186</v>
      </c>
      <c r="G140">
        <f t="shared" si="10"/>
        <v>2.0157627065149242E-3</v>
      </c>
      <c r="H140">
        <f t="shared" si="11"/>
        <v>1.0952614164761445E-2</v>
      </c>
      <c r="I140">
        <f t="shared" si="12"/>
        <v>4.453613417109494E-3</v>
      </c>
      <c r="K140">
        <f t="shared" si="13"/>
        <v>1.270626627165153E-2</v>
      </c>
    </row>
    <row r="141" spans="5:11" x14ac:dyDescent="0.25">
      <c r="E141">
        <f t="shared" si="9"/>
        <v>112</v>
      </c>
      <c r="F141">
        <f t="shared" si="6"/>
        <v>0.15814155657378637</v>
      </c>
      <c r="G141">
        <f t="shared" si="10"/>
        <v>2.0810131204593517E-3</v>
      </c>
      <c r="H141">
        <f t="shared" si="11"/>
        <v>1.1373655942296551E-2</v>
      </c>
      <c r="I141">
        <f t="shared" si="12"/>
        <v>4.6093965112405768E-3</v>
      </c>
      <c r="K141">
        <f t="shared" si="13"/>
        <v>1.3181864301048712E-2</v>
      </c>
    </row>
    <row r="142" spans="5:11" x14ac:dyDescent="0.25">
      <c r="E142">
        <f t="shared" si="9"/>
        <v>113</v>
      </c>
      <c r="F142">
        <f t="shared" si="6"/>
        <v>0.15955353475748088</v>
      </c>
      <c r="G142">
        <f t="shared" si="10"/>
        <v>2.1334333965090644E-3</v>
      </c>
      <c r="H142">
        <f t="shared" si="11"/>
        <v>1.1724575348823017E-2</v>
      </c>
      <c r="I142">
        <f t="shared" si="12"/>
        <v>4.7367611430999849E-3</v>
      </c>
      <c r="K142">
        <f t="shared" si="13"/>
        <v>1.3576241119648998E-2</v>
      </c>
    </row>
    <row r="143" spans="5:11" x14ac:dyDescent="0.25">
      <c r="E143">
        <f t="shared" si="9"/>
        <v>114</v>
      </c>
      <c r="F143">
        <f t="shared" si="6"/>
        <v>0.16096551294117542</v>
      </c>
      <c r="G143">
        <f t="shared" si="10"/>
        <v>2.1727003462307035E-3</v>
      </c>
      <c r="H143">
        <f t="shared" si="11"/>
        <v>1.2003208849507048E-2</v>
      </c>
      <c r="I143">
        <f t="shared" si="12"/>
        <v>4.8349220673792638E-3</v>
      </c>
      <c r="K143">
        <f t="shared" si="13"/>
        <v>1.388696106601746E-2</v>
      </c>
    </row>
    <row r="144" spans="5:11" x14ac:dyDescent="0.25">
      <c r="E144">
        <f t="shared" si="9"/>
        <v>115</v>
      </c>
      <c r="F144">
        <f t="shared" si="6"/>
        <v>0.16237749112486993</v>
      </c>
      <c r="G144">
        <f t="shared" si="10"/>
        <v>2.1985718758216494E-3</v>
      </c>
      <c r="H144">
        <f t="shared" si="11"/>
        <v>1.2207838576161888E-2</v>
      </c>
      <c r="I144">
        <f t="shared" si="12"/>
        <v>4.9032740893384125E-3</v>
      </c>
      <c r="K144">
        <f t="shared" si="13"/>
        <v>1.41121054709137E-2</v>
      </c>
    </row>
    <row r="145" spans="5:11" x14ac:dyDescent="0.25">
      <c r="E145">
        <f t="shared" si="9"/>
        <v>116</v>
      </c>
      <c r="F145">
        <f t="shared" si="6"/>
        <v>0.16378946930856444</v>
      </c>
      <c r="G145">
        <f t="shared" si="10"/>
        <v>2.210888478698817E-3</v>
      </c>
      <c r="H145">
        <f t="shared" si="11"/>
        <v>1.2337202918476418E-2</v>
      </c>
      <c r="I145">
        <f t="shared" si="12"/>
        <v>4.9413957960326976E-3</v>
      </c>
      <c r="K145">
        <f t="shared" si="13"/>
        <v>1.4250284248541365E-2</v>
      </c>
    </row>
    <row r="146" spans="5:11" x14ac:dyDescent="0.25">
      <c r="E146">
        <f t="shared" si="9"/>
        <v>117</v>
      </c>
      <c r="F146">
        <f t="shared" si="6"/>
        <v>0.16520144749225896</v>
      </c>
      <c r="G146">
        <f t="shared" si="10"/>
        <v>2.2095742189097833E-3</v>
      </c>
      <c r="H146">
        <f t="shared" si="11"/>
        <v>1.2390504302262267E-2</v>
      </c>
      <c r="I146">
        <f t="shared" si="12"/>
        <v>4.9490521544635971E-3</v>
      </c>
      <c r="K146">
        <f t="shared" si="13"/>
        <v>1.43006443180188E-2</v>
      </c>
    </row>
    <row r="147" spans="5:11" x14ac:dyDescent="0.25">
      <c r="E147">
        <f t="shared" si="9"/>
        <v>118</v>
      </c>
      <c r="F147">
        <f t="shared" si="6"/>
        <v>0.1666134256759535</v>
      </c>
      <c r="G147">
        <f t="shared" si="10"/>
        <v>2.1946371993031826E-3</v>
      </c>
      <c r="H147">
        <f t="shared" si="11"/>
        <v>1.2367414106763883E-2</v>
      </c>
      <c r="I147">
        <f t="shared" si="12"/>
        <v>4.9261959606353859E-3</v>
      </c>
      <c r="K147">
        <f t="shared" si="13"/>
        <v>1.4262874780162582E-2</v>
      </c>
    </row>
    <row r="148" spans="5:11" x14ac:dyDescent="0.25">
      <c r="E148">
        <f t="shared" si="9"/>
        <v>119</v>
      </c>
      <c r="F148">
        <f t="shared" si="6"/>
        <v>0.16802540385964801</v>
      </c>
      <c r="G148">
        <f t="shared" si="10"/>
        <v>2.166169511571954E-3</v>
      </c>
      <c r="H148">
        <f t="shared" si="11"/>
        <v>1.2268074690714784E-2</v>
      </c>
      <c r="I148">
        <f t="shared" si="12"/>
        <v>4.8729681305834721E-3</v>
      </c>
      <c r="K148">
        <f t="shared" si="13"/>
        <v>1.4137208805636039E-2</v>
      </c>
    </row>
    <row r="149" spans="5:11" x14ac:dyDescent="0.25">
      <c r="E149">
        <f t="shared" si="9"/>
        <v>120</v>
      </c>
      <c r="F149">
        <f t="shared" si="6"/>
        <v>0.16943738204334252</v>
      </c>
      <c r="G149">
        <f t="shared" si="10"/>
        <v>2.1243466684774258E-3</v>
      </c>
      <c r="H149">
        <f t="shared" si="11"/>
        <v>1.2093098514648615E-2</v>
      </c>
      <c r="I149">
        <f t="shared" si="12"/>
        <v>4.7896968315801723E-3</v>
      </c>
      <c r="K149">
        <f t="shared" si="13"/>
        <v>1.3924422218787105E-2</v>
      </c>
    </row>
    <row r="150" spans="5:11" x14ac:dyDescent="0.25">
      <c r="E150">
        <f t="shared" si="9"/>
        <v>121</v>
      </c>
      <c r="F150">
        <f t="shared" si="6"/>
        <v>0.17084936022703706</v>
      </c>
      <c r="G150">
        <f t="shared" si="10"/>
        <v>2.0694265217547827E-3</v>
      </c>
      <c r="H150">
        <f t="shared" si="11"/>
        <v>1.1843564364876312E-2</v>
      </c>
      <c r="I150">
        <f t="shared" si="12"/>
        <v>4.6768954588743607E-3</v>
      </c>
      <c r="K150">
        <f t="shared" si="13"/>
        <v>1.3625828788915707E-2</v>
      </c>
    </row>
    <row r="151" spans="5:11" x14ac:dyDescent="0.25">
      <c r="E151">
        <f t="shared" si="9"/>
        <v>122</v>
      </c>
      <c r="F151">
        <f t="shared" si="6"/>
        <v>0.17226133841073157</v>
      </c>
      <c r="G151">
        <f t="shared" si="10"/>
        <v>2.0017476723713716E-3</v>
      </c>
      <c r="H151">
        <f t="shared" si="11"/>
        <v>1.1521010702409745E-2</v>
      </c>
      <c r="I151">
        <f t="shared" si="12"/>
        <v>4.5352594704390313E-3</v>
      </c>
      <c r="K151">
        <f t="shared" si="13"/>
        <v>1.3243272268763127E-2</v>
      </c>
    </row>
    <row r="152" spans="5:11" x14ac:dyDescent="0.25">
      <c r="E152">
        <f t="shared" si="9"/>
        <v>123</v>
      </c>
      <c r="F152">
        <f t="shared" si="6"/>
        <v>0.17367331659442609</v>
      </c>
      <c r="G152">
        <f t="shared" si="10"/>
        <v>1.9217273829391453E-3</v>
      </c>
      <c r="H152">
        <f t="shared" si="11"/>
        <v>1.1127426177838006E-2</v>
      </c>
      <c r="I152">
        <f t="shared" si="12"/>
        <v>4.3656620992416368E-3</v>
      </c>
      <c r="K152">
        <f t="shared" si="13"/>
        <v>1.2779115250448765E-2</v>
      </c>
    </row>
    <row r="153" spans="5:11" x14ac:dyDescent="0.25">
      <c r="E153">
        <f t="shared" si="9"/>
        <v>124</v>
      </c>
      <c r="F153">
        <f t="shared" si="6"/>
        <v>0.17508529477812063</v>
      </c>
      <c r="G153">
        <f t="shared" si="10"/>
        <v>1.8298590051518951E-3</v>
      </c>
      <c r="H153">
        <f t="shared" si="11"/>
        <v>1.0665237370635199E-2</v>
      </c>
      <c r="I153">
        <f t="shared" si="12"/>
        <v>4.1691489694724504E-3</v>
      </c>
      <c r="K153">
        <f t="shared" si="13"/>
        <v>1.2236224944604007E-2</v>
      </c>
    </row>
    <row r="154" spans="5:11" x14ac:dyDescent="0.25">
      <c r="E154">
        <f t="shared" si="9"/>
        <v>125</v>
      </c>
      <c r="F154">
        <f t="shared" si="6"/>
        <v>0.17649727296181514</v>
      </c>
      <c r="G154">
        <f t="shared" si="10"/>
        <v>1.7267089381080175E-3</v>
      </c>
      <c r="H154">
        <f t="shared" si="11"/>
        <v>1.0137293828491111E-2</v>
      </c>
      <c r="I154">
        <f t="shared" si="12"/>
        <v>3.9469316499237501E-3</v>
      </c>
      <c r="K154">
        <f t="shared" si="13"/>
        <v>1.1617956033990346E-2</v>
      </c>
    </row>
    <row r="155" spans="5:11" x14ac:dyDescent="0.25">
      <c r="E155">
        <f t="shared" si="9"/>
        <v>126</v>
      </c>
      <c r="F155">
        <f t="shared" si="6"/>
        <v>0.17790925114550965</v>
      </c>
      <c r="G155">
        <f t="shared" si="10"/>
        <v>1.6129131362717184E-3</v>
      </c>
      <c r="H155">
        <f t="shared" si="11"/>
        <v>9.5468504989021166E-3</v>
      </c>
      <c r="I155">
        <f t="shared" si="12"/>
        <v>3.7003801842653162E-3</v>
      </c>
      <c r="K155">
        <f t="shared" si="13"/>
        <v>1.0928130818129617E-2</v>
      </c>
    </row>
    <row r="156" spans="5:11" x14ac:dyDescent="0.25">
      <c r="E156">
        <f t="shared" si="9"/>
        <v>127</v>
      </c>
      <c r="F156">
        <f t="shared" si="6"/>
        <v>0.17932122932920419</v>
      </c>
      <c r="G156">
        <f t="shared" si="10"/>
        <v>1.489173188602255E-3</v>
      </c>
      <c r="H156">
        <f t="shared" si="11"/>
        <v>8.8975476613374228E-3</v>
      </c>
      <c r="I156">
        <f t="shared" si="12"/>
        <v>3.4310146442695973E-3</v>
      </c>
      <c r="K156">
        <f t="shared" si="13"/>
        <v>1.0171016970658624E-2</v>
      </c>
    </row>
    <row r="157" spans="5:11" x14ac:dyDescent="0.25">
      <c r="E157">
        <f t="shared" si="9"/>
        <v>128</v>
      </c>
      <c r="F157">
        <f t="shared" si="6"/>
        <v>0.1807332075128987</v>
      </c>
      <c r="G157">
        <f t="shared" si="10"/>
        <v>1.3562519930247279E-3</v>
      </c>
      <c r="H157">
        <f t="shared" si="11"/>
        <v>8.1933884837057762E-3</v>
      </c>
      <c r="I157">
        <f t="shared" si="12"/>
        <v>3.1404957580638236E-3</v>
      </c>
      <c r="K157">
        <f t="shared" si="13"/>
        <v>9.3513034210266528E-3</v>
      </c>
    </row>
    <row r="158" spans="5:11" x14ac:dyDescent="0.25">
      <c r="E158">
        <f t="shared" si="9"/>
        <v>129</v>
      </c>
      <c r="F158">
        <f t="shared" si="6"/>
        <v>0.18214518569659321</v>
      </c>
      <c r="G158">
        <f t="shared" si="10"/>
        <v>1.2149690529106476E-3</v>
      </c>
      <c r="H158">
        <f t="shared" si="11"/>
        <v>7.438714341493919E-3</v>
      </c>
      <c r="I158">
        <f t="shared" si="12"/>
        <v>2.8306146711887673E-3</v>
      </c>
      <c r="K158">
        <f t="shared" si="13"/>
        <v>8.474075252543338E-3</v>
      </c>
    </row>
    <row r="159" spans="5:11" x14ac:dyDescent="0.25">
      <c r="E159">
        <f t="shared" si="9"/>
        <v>130</v>
      </c>
      <c r="F159">
        <f t="shared" ref="F159:F189" si="14">$F$29+$D$26/80*E159</f>
        <v>0.18355716388028775</v>
      </c>
      <c r="G159">
        <f t="shared" si="10"/>
        <v>1.0661954245671651E-3</v>
      </c>
      <c r="H159">
        <f t="shared" si="11"/>
        <v>6.6381780517432197E-3</v>
      </c>
      <c r="I159">
        <f t="shared" si="12"/>
        <v>2.5032819035909373E-3</v>
      </c>
      <c r="K159">
        <f t="shared" si="13"/>
        <v>7.5447893496319801E-3</v>
      </c>
    </row>
    <row r="160" spans="5:11" x14ac:dyDescent="0.25">
      <c r="E160">
        <f t="shared" si="9"/>
        <v>131</v>
      </c>
      <c r="F160">
        <f t="shared" si="14"/>
        <v>0.18496914206398227</v>
      </c>
      <c r="G160">
        <f t="shared" si="10"/>
        <v>9.108483468852728E-4</v>
      </c>
      <c r="H160">
        <f t="shared" si="11"/>
        <v>5.7967151868853432E-3</v>
      </c>
      <c r="I160">
        <f t="shared" si="12"/>
        <v>2.1605155706317732E-3</v>
      </c>
      <c r="K160">
        <f t="shared" si="13"/>
        <v>6.5692545860530143E-3</v>
      </c>
    </row>
    <row r="161" spans="5:11" x14ac:dyDescent="0.25">
      <c r="E161">
        <f t="shared" si="9"/>
        <v>132</v>
      </c>
      <c r="F161">
        <f t="shared" si="14"/>
        <v>0.18638112024767678</v>
      </c>
      <c r="G161">
        <f t="shared" si="10"/>
        <v>7.4988558625701846E-4</v>
      </c>
      <c r="H161">
        <f t="shared" si="11"/>
        <v>4.9195136452968935E-3</v>
      </c>
      <c r="I161">
        <f t="shared" si="12"/>
        <v>1.804428940735325E-3</v>
      </c>
      <c r="K161">
        <f t="shared" si="13"/>
        <v>5.5536260165071532E-3</v>
      </c>
    </row>
    <row r="162" spans="5:11" x14ac:dyDescent="0.25">
      <c r="E162">
        <f t="shared" si="9"/>
        <v>133</v>
      </c>
      <c r="F162">
        <f t="shared" si="14"/>
        <v>0.18779309843137132</v>
      </c>
      <c r="G162">
        <f t="shared" si="10"/>
        <v>5.8429953162722785E-4</v>
      </c>
      <c r="H162">
        <f t="shared" si="11"/>
        <v>4.0119816661808973E-3</v>
      </c>
      <c r="I162">
        <f t="shared" si="12"/>
        <v>1.4372174063857315E-3</v>
      </c>
      <c r="K162">
        <f t="shared" si="13"/>
        <v>4.5044406360434264E-3</v>
      </c>
    </row>
    <row r="163" spans="5:11" x14ac:dyDescent="0.25">
      <c r="E163">
        <f t="shared" si="9"/>
        <v>134</v>
      </c>
      <c r="F163">
        <f t="shared" si="14"/>
        <v>0.18920507661506583</v>
      </c>
      <c r="G163">
        <f t="shared" si="10"/>
        <v>4.1511107608564442E-4</v>
      </c>
      <c r="H163">
        <f t="shared" si="11"/>
        <v>3.0797144859736111E-3</v>
      </c>
      <c r="I163">
        <f t="shared" si="12"/>
        <v>1.0611449488024849E-3</v>
      </c>
      <c r="K163">
        <f t="shared" si="13"/>
        <v>3.428792897420711E-3</v>
      </c>
    </row>
    <row r="164" spans="5:11" x14ac:dyDescent="0.25">
      <c r="E164">
        <f t="shared" si="9"/>
        <v>135</v>
      </c>
      <c r="F164">
        <f t="shared" si="14"/>
        <v>0.19061705479876034</v>
      </c>
      <c r="G164">
        <f t="shared" si="10"/>
        <v>2.4336332272155658E-4</v>
      </c>
      <c r="H164">
        <f t="shared" si="11"/>
        <v>2.12845984185133E-3</v>
      </c>
      <c r="I164">
        <f t="shared" si="12"/>
        <v>6.7853017974337665E-4</v>
      </c>
      <c r="K164">
        <f t="shared" si="13"/>
        <v>2.3351204594828211E-3</v>
      </c>
    </row>
    <row r="165" spans="5:11" x14ac:dyDescent="0.25">
      <c r="E165">
        <f t="shared" si="9"/>
        <v>136</v>
      </c>
      <c r="F165">
        <f t="shared" si="14"/>
        <v>0.19202903298245488</v>
      </c>
      <c r="G165">
        <f t="shared" si="10"/>
        <v>7.0115153546365688E-5</v>
      </c>
      <c r="H165">
        <f t="shared" si="11"/>
        <v>1.1640825350192727E-3</v>
      </c>
      <c r="I165">
        <f t="shared" si="12"/>
        <v>2.91732046491952E-4</v>
      </c>
      <c r="K165">
        <f t="shared" si="13"/>
        <v>1.2384293351908921E-3</v>
      </c>
    </row>
    <row r="166" spans="5:11" x14ac:dyDescent="0.25">
      <c r="E166">
        <f t="shared" si="9"/>
        <v>137</v>
      </c>
      <c r="F166">
        <f t="shared" si="14"/>
        <v>0.1934410111661494</v>
      </c>
      <c r="G166">
        <f t="shared" si="10"/>
        <v>-1.0356529886608527E-4</v>
      </c>
      <c r="H166">
        <f t="shared" si="11"/>
        <v>1.9252827226214084E-4</v>
      </c>
      <c r="I166">
        <f t="shared" si="12"/>
        <v>-9.6864711836827696E-5</v>
      </c>
      <c r="K166">
        <f t="shared" si="13"/>
        <v>3.0964572014507356E-4</v>
      </c>
    </row>
    <row r="167" spans="5:11" x14ac:dyDescent="0.25">
      <c r="E167">
        <f t="shared" si="9"/>
        <v>138</v>
      </c>
      <c r="F167">
        <f t="shared" si="14"/>
        <v>0.19485298934984391</v>
      </c>
      <c r="G167">
        <f t="shared" si="10"/>
        <v>-2.7660723677207021E-4</v>
      </c>
      <c r="H167">
        <f t="shared" si="11"/>
        <v>-7.8021299131563425E-4</v>
      </c>
      <c r="I167">
        <f t="shared" si="12"/>
        <v>-4.8486426700634807E-4</v>
      </c>
      <c r="K167">
        <f t="shared" si="13"/>
        <v>1.0838410344186508E-3</v>
      </c>
    </row>
    <row r="168" spans="5:11" x14ac:dyDescent="0.25">
      <c r="E168">
        <f t="shared" si="9"/>
        <v>139</v>
      </c>
      <c r="F168">
        <f t="shared" si="14"/>
        <v>0.19626496753353845</v>
      </c>
      <c r="G168">
        <f t="shared" si="10"/>
        <v>-4.4794379908212308E-4</v>
      </c>
      <c r="H168">
        <f t="shared" si="11"/>
        <v>-1.748143982354845E-3</v>
      </c>
      <c r="I168">
        <f t="shared" si="12"/>
        <v>-8.6987447273606164E-4</v>
      </c>
      <c r="K168">
        <f t="shared" si="13"/>
        <v>2.1779888815911166E-3</v>
      </c>
    </row>
    <row r="169" spans="5:11" x14ac:dyDescent="0.25">
      <c r="E169">
        <f t="shared" si="9"/>
        <v>140</v>
      </c>
      <c r="F169">
        <f t="shared" si="14"/>
        <v>0.19767694571723296</v>
      </c>
      <c r="G169">
        <f t="shared" si="10"/>
        <v>-6.1651863891439831E-4</v>
      </c>
      <c r="H169">
        <f t="shared" si="11"/>
        <v>-2.7052970844259308E-3</v>
      </c>
      <c r="I169">
        <f t="shared" si="12"/>
        <v>-1.2495216130787249E-3</v>
      </c>
      <c r="K169">
        <f t="shared" si="13"/>
        <v>3.2733429785825247E-3</v>
      </c>
    </row>
    <row r="170" spans="5:11" x14ac:dyDescent="0.25">
      <c r="E170">
        <f t="shared" si="9"/>
        <v>141</v>
      </c>
      <c r="F170">
        <f t="shared" si="14"/>
        <v>0.19908892390092747</v>
      </c>
      <c r="G170">
        <f t="shared" si="10"/>
        <v>-7.8129243632451878E-4</v>
      </c>
      <c r="H170">
        <f t="shared" si="11"/>
        <v>-3.6457711303689846E-3</v>
      </c>
      <c r="I170">
        <f t="shared" si="12"/>
        <v>-1.6214650371686658E-3</v>
      </c>
      <c r="K170">
        <f t="shared" si="13"/>
        <v>4.3521371988533876E-3</v>
      </c>
    </row>
    <row r="171" spans="5:11" x14ac:dyDescent="0.25">
      <c r="E171">
        <f t="shared" si="9"/>
        <v>142</v>
      </c>
      <c r="F171">
        <f t="shared" si="14"/>
        <v>0.20050090208462198</v>
      </c>
      <c r="G171">
        <f t="shared" si="10"/>
        <v>-9.4124930605859591E-4</v>
      </c>
      <c r="H171">
        <f t="shared" si="11"/>
        <v>-4.5637677849513685E-3</v>
      </c>
      <c r="I171">
        <f t="shared" si="12"/>
        <v>-1.9834115901126146E-3</v>
      </c>
      <c r="K171">
        <f t="shared" si="13"/>
        <v>5.4055571403784832E-3</v>
      </c>
    </row>
    <row r="172" spans="5:11" x14ac:dyDescent="0.25">
      <c r="E172">
        <f t="shared" si="9"/>
        <v>143</v>
      </c>
      <c r="F172">
        <f t="shared" si="14"/>
        <v>0.20191288026831652</v>
      </c>
      <c r="G172">
        <f t="shared" si="10"/>
        <v>-1.0954030608236731E-3</v>
      </c>
      <c r="H172">
        <f t="shared" si="11"/>
        <v>-5.4536272935327796E-3</v>
      </c>
      <c r="I172">
        <f t="shared" si="12"/>
        <v>-2.3331297510522527E-3</v>
      </c>
      <c r="K172">
        <f t="shared" si="13"/>
        <v>6.4263925960242763E-3</v>
      </c>
    </row>
    <row r="173" spans="5:11" x14ac:dyDescent="0.25">
      <c r="E173">
        <f t="shared" si="9"/>
        <v>144</v>
      </c>
      <c r="F173">
        <f t="shared" si="14"/>
        <v>0.20332485845201104</v>
      </c>
      <c r="G173">
        <f t="shared" si="10"/>
        <v>-1.2428032914602843E-3</v>
      </c>
      <c r="H173">
        <f t="shared" si="11"/>
        <v>-6.3098633763344182E-3</v>
      </c>
      <c r="I173">
        <f t="shared" si="12"/>
        <v>-2.6684633912322665E-3</v>
      </c>
      <c r="K173">
        <f t="shared" si="13"/>
        <v>7.408043431806957E-3</v>
      </c>
    </row>
    <row r="174" spans="5:11" x14ac:dyDescent="0.25">
      <c r="E174">
        <f t="shared" si="9"/>
        <v>145</v>
      </c>
      <c r="F174">
        <f t="shared" si="14"/>
        <v>0.20473683663570555</v>
      </c>
      <c r="G174">
        <f t="shared" si="10"/>
        <v>-1.3825412265310144E-3</v>
      </c>
      <c r="H174">
        <f t="shared" si="11"/>
        <v>-7.1271970531784816E-3</v>
      </c>
      <c r="I174">
        <f t="shared" si="12"/>
        <v>-2.9873450672512187E-3</v>
      </c>
      <c r="K174">
        <f t="shared" si="13"/>
        <v>8.3443038040782562E-3</v>
      </c>
    </row>
    <row r="175" spans="5:11" x14ac:dyDescent="0.25">
      <c r="E175">
        <f t="shared" si="9"/>
        <v>146</v>
      </c>
      <c r="F175">
        <f t="shared" si="14"/>
        <v>0.20614881481940009</v>
      </c>
      <c r="G175">
        <f t="shared" si="10"/>
        <v>-1.5137553351985708E-3</v>
      </c>
      <c r="H175">
        <f t="shared" si="11"/>
        <v>-7.9005891901561785E-3</v>
      </c>
      <c r="I175">
        <f t="shared" si="12"/>
        <v>-3.2878087675375272E-3</v>
      </c>
      <c r="K175">
        <f t="shared" si="13"/>
        <v>9.2293155328189765E-3</v>
      </c>
    </row>
    <row r="176" spans="5:11" x14ac:dyDescent="0.25">
      <c r="E176">
        <f t="shared" si="9"/>
        <v>147</v>
      </c>
      <c r="F176">
        <f t="shared" si="14"/>
        <v>0.2075607930030946</v>
      </c>
      <c r="G176">
        <f t="shared" si="10"/>
        <v>-1.6356366388498957E-3</v>
      </c>
      <c r="H176">
        <f t="shared" si="11"/>
        <v>-8.625271567564043E-3</v>
      </c>
      <c r="I176">
        <f t="shared" si="12"/>
        <v>-3.5680020334646011E-3</v>
      </c>
      <c r="K176">
        <f t="shared" si="13"/>
        <v>1.0057570390758469E-2</v>
      </c>
    </row>
    <row r="177" spans="5:11" x14ac:dyDescent="0.25">
      <c r="E177">
        <f t="shared" si="9"/>
        <v>148</v>
      </c>
      <c r="F177">
        <f t="shared" si="14"/>
        <v>0.20897277118678911</v>
      </c>
      <c r="G177">
        <f t="shared" si="10"/>
        <v>-1.7474336987183385E-3</v>
      </c>
      <c r="H177">
        <f t="shared" si="11"/>
        <v>-9.2967762775640443E-3</v>
      </c>
      <c r="I177">
        <f t="shared" si="12"/>
        <v>-3.8261973803742967E-3</v>
      </c>
      <c r="K177">
        <f t="shared" si="13"/>
        <v>1.0823928709594439E-2</v>
      </c>
    </row>
    <row r="178" spans="5:11" x14ac:dyDescent="0.25">
      <c r="E178">
        <f t="shared" si="9"/>
        <v>149</v>
      </c>
      <c r="F178">
        <f t="shared" si="14"/>
        <v>0.21038474937048365</v>
      </c>
      <c r="G178">
        <f t="shared" si="10"/>
        <v>-1.8484572487535123E-3</v>
      </c>
      <c r="H178">
        <f t="shared" si="11"/>
        <v>-9.9109632703210382E-3</v>
      </c>
      <c r="I178">
        <f t="shared" si="12"/>
        <v>-4.0608029480942442E-3</v>
      </c>
      <c r="K178">
        <f t="shared" si="13"/>
        <v>1.1523643390730212E-2</v>
      </c>
    </row>
    <row r="179" spans="5:11" x14ac:dyDescent="0.25">
      <c r="E179">
        <f t="shared" si="9"/>
        <v>150</v>
      </c>
      <c r="F179">
        <f t="shared" si="14"/>
        <v>0.21179672755417817</v>
      </c>
      <c r="G179">
        <f t="shared" si="10"/>
        <v>-1.9380844451757108E-3</v>
      </c>
      <c r="H179">
        <f t="shared" si="11"/>
        <v>-1.0464045878786779E-2</v>
      </c>
      <c r="I179">
        <f t="shared" si="12"/>
        <v>-4.2703723152851831E-3</v>
      </c>
      <c r="K179">
        <f t="shared" si="13"/>
        <v>1.2152385035546205E-2</v>
      </c>
    </row>
    <row r="180" spans="5:11" x14ac:dyDescent="0.25">
      <c r="E180">
        <f t="shared" si="9"/>
        <v>151</v>
      </c>
      <c r="F180">
        <f t="shared" si="14"/>
        <v>0.21320870573787268</v>
      </c>
      <c r="G180">
        <f t="shared" si="10"/>
        <v>-2.0157627065149225E-3</v>
      </c>
      <c r="H180">
        <f t="shared" si="11"/>
        <v>-1.0952614164761435E-2</v>
      </c>
      <c r="I180">
        <f t="shared" si="12"/>
        <v>-4.4536134171094897E-3</v>
      </c>
      <c r="K180">
        <f t="shared" si="13"/>
        <v>1.2706266271651518E-2</v>
      </c>
    </row>
    <row r="181" spans="5:11" x14ac:dyDescent="0.25">
      <c r="E181">
        <f t="shared" si="9"/>
        <v>152</v>
      </c>
      <c r="F181">
        <f t="shared" si="14"/>
        <v>0.21462068392156722</v>
      </c>
      <c r="G181">
        <f t="shared" si="10"/>
        <v>-2.0810131204593513E-3</v>
      </c>
      <c r="H181">
        <f t="shared" si="11"/>
        <v>-1.1373655942296551E-2</v>
      </c>
      <c r="I181">
        <f t="shared" si="12"/>
        <v>-4.6093965112405768E-3</v>
      </c>
      <c r="K181">
        <f t="shared" si="13"/>
        <v>1.3181864301048712E-2</v>
      </c>
    </row>
    <row r="182" spans="5:11" x14ac:dyDescent="0.25">
      <c r="E182">
        <f t="shared" si="9"/>
        <v>153</v>
      </c>
      <c r="F182">
        <f t="shared" si="14"/>
        <v>0.21603266210526173</v>
      </c>
      <c r="G182">
        <f t="shared" si="10"/>
        <v>-2.1334333965090644E-3</v>
      </c>
      <c r="H182">
        <f t="shared" si="11"/>
        <v>-1.1724575348823017E-2</v>
      </c>
      <c r="I182">
        <f t="shared" si="12"/>
        <v>-4.7367611430999849E-3</v>
      </c>
      <c r="K182">
        <f t="shared" si="13"/>
        <v>1.3576241119648998E-2</v>
      </c>
    </row>
    <row r="183" spans="5:11" x14ac:dyDescent="0.25">
      <c r="E183">
        <f t="shared" si="9"/>
        <v>154</v>
      </c>
      <c r="F183">
        <f t="shared" si="14"/>
        <v>0.21744464028895624</v>
      </c>
      <c r="G183">
        <f t="shared" si="10"/>
        <v>-2.1727003462307026E-3</v>
      </c>
      <c r="H183">
        <f t="shared" si="11"/>
        <v>-1.2003208849507041E-2</v>
      </c>
      <c r="I183">
        <f t="shared" si="12"/>
        <v>-4.8349220673792621E-3</v>
      </c>
      <c r="K183">
        <f t="shared" si="13"/>
        <v>1.3886961066017453E-2</v>
      </c>
    </row>
    <row r="184" spans="5:11" x14ac:dyDescent="0.25">
      <c r="E184">
        <f t="shared" si="9"/>
        <v>155</v>
      </c>
      <c r="F184">
        <f t="shared" si="14"/>
        <v>0.21885661847265078</v>
      </c>
      <c r="G184">
        <f t="shared" si="10"/>
        <v>-2.1985718758216494E-3</v>
      </c>
      <c r="H184">
        <f t="shared" si="11"/>
        <v>-1.2207838576161888E-2</v>
      </c>
      <c r="I184">
        <f t="shared" si="12"/>
        <v>-4.9032740893384125E-3</v>
      </c>
      <c r="K184">
        <f t="shared" si="13"/>
        <v>1.41121054709137E-2</v>
      </c>
    </row>
    <row r="185" spans="5:11" x14ac:dyDescent="0.25">
      <c r="E185">
        <f t="shared" si="9"/>
        <v>156</v>
      </c>
      <c r="F185">
        <f t="shared" si="14"/>
        <v>0.22026859665634529</v>
      </c>
      <c r="G185">
        <f t="shared" si="10"/>
        <v>-2.210888478698817E-3</v>
      </c>
      <c r="H185">
        <f t="shared" si="11"/>
        <v>-1.2337202918476418E-2</v>
      </c>
      <c r="I185">
        <f t="shared" si="12"/>
        <v>-4.9413957960326976E-3</v>
      </c>
      <c r="K185">
        <f t="shared" si="13"/>
        <v>1.4250284248541365E-2</v>
      </c>
    </row>
    <row r="186" spans="5:11" x14ac:dyDescent="0.25">
      <c r="E186">
        <f t="shared" si="9"/>
        <v>157</v>
      </c>
      <c r="F186">
        <f t="shared" si="14"/>
        <v>0.22168057484003981</v>
      </c>
      <c r="G186">
        <f t="shared" si="10"/>
        <v>-2.2095742189097833E-3</v>
      </c>
      <c r="H186">
        <f t="shared" si="11"/>
        <v>-1.2390504302262267E-2</v>
      </c>
      <c r="I186">
        <f t="shared" si="12"/>
        <v>-4.9490521544635971E-3</v>
      </c>
      <c r="K186">
        <f t="shared" si="13"/>
        <v>1.43006443180188E-2</v>
      </c>
    </row>
    <row r="187" spans="5:11" x14ac:dyDescent="0.25">
      <c r="E187">
        <f t="shared" si="9"/>
        <v>158</v>
      </c>
      <c r="F187">
        <f t="shared" si="14"/>
        <v>0.22309255302373435</v>
      </c>
      <c r="G187">
        <f t="shared" si="10"/>
        <v>-2.1946371993031826E-3</v>
      </c>
      <c r="H187">
        <f t="shared" si="11"/>
        <v>-1.2367414106763883E-2</v>
      </c>
      <c r="I187">
        <f t="shared" si="12"/>
        <v>-4.9261959606353859E-3</v>
      </c>
      <c r="K187">
        <f t="shared" si="13"/>
        <v>1.4262874780162582E-2</v>
      </c>
    </row>
    <row r="188" spans="5:11" x14ac:dyDescent="0.25">
      <c r="E188">
        <f t="shared" si="9"/>
        <v>159</v>
      </c>
      <c r="F188">
        <f t="shared" si="14"/>
        <v>0.22450453120742886</v>
      </c>
      <c r="G188">
        <f t="shared" si="10"/>
        <v>-2.166169511571954E-3</v>
      </c>
      <c r="H188">
        <f t="shared" si="11"/>
        <v>-1.2268074690714784E-2</v>
      </c>
      <c r="I188">
        <f t="shared" si="12"/>
        <v>-4.8729681305834721E-3</v>
      </c>
      <c r="K188">
        <f t="shared" si="13"/>
        <v>1.4137208805636039E-2</v>
      </c>
    </row>
    <row r="189" spans="5:11" x14ac:dyDescent="0.25">
      <c r="E189">
        <f t="shared" si="9"/>
        <v>160</v>
      </c>
      <c r="F189">
        <f t="shared" si="14"/>
        <v>0.22591650939112337</v>
      </c>
      <c r="G189">
        <f t="shared" si="10"/>
        <v>-2.1243466684774258E-3</v>
      </c>
      <c r="H189">
        <f t="shared" si="11"/>
        <v>-1.2093098514648615E-2</v>
      </c>
      <c r="I189">
        <f t="shared" si="12"/>
        <v>-4.7896968315801732E-3</v>
      </c>
      <c r="K189">
        <f t="shared" si="13"/>
        <v>1.3924422218787105E-2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Von Mises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 Rex</dc:creator>
  <cp:lastModifiedBy>He Rex</cp:lastModifiedBy>
  <dcterms:created xsi:type="dcterms:W3CDTF">2019-12-16T05:10:32Z</dcterms:created>
  <dcterms:modified xsi:type="dcterms:W3CDTF">2019-12-16T07:31:11Z</dcterms:modified>
</cp:coreProperties>
</file>